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3920" windowHeight="13020"/>
  </bookViews>
  <sheets>
    <sheet name="TIT_ša" sheetId="20" r:id="rId1"/>
    <sheet name="Mat.šatny" sheetId="11" r:id="rId2"/>
    <sheet name="Sv_šat" sheetId="15" r:id="rId3"/>
    <sheet name="Spec_šatny" sheetId="9" r:id="rId4"/>
  </sheets>
  <definedNames>
    <definedName name="Excel_BuiltIn_Print_Area_1" localSheetId="2">#REF!</definedName>
    <definedName name="Excel_BuiltIn_Print_Area_1" localSheetId="0">#REF!</definedName>
    <definedName name="Excel_BuiltIn_Print_Area_1">#REF!</definedName>
    <definedName name="Excel_BuiltIn_Print_Area_2" localSheetId="1">Mat.šatny!$B$1:$I$39</definedName>
    <definedName name="Excel_BuiltIn_Print_Area_2">#REF!</definedName>
    <definedName name="Excel_BuiltIn_Print_Area_3" localSheetId="2">Sv_šat!$B$1:$F$2</definedName>
    <definedName name="Excel_BuiltIn_Print_Area_3">#REF!</definedName>
    <definedName name="G___P__" localSheetId="1">#REF!</definedName>
    <definedName name="G___P__" localSheetId="3">#REF!</definedName>
    <definedName name="G___P__" localSheetId="2">#REF!</definedName>
    <definedName name="G___P__" localSheetId="0">#REF!</definedName>
    <definedName name="G___P__">#REF!</definedName>
    <definedName name="G___P___2" localSheetId="1">Mat.šatny!#REF!</definedName>
    <definedName name="G___P___2" localSheetId="3">#REF!</definedName>
    <definedName name="G___P___2" localSheetId="2">#REF!</definedName>
    <definedName name="G___P___2" localSheetId="0">#REF!</definedName>
    <definedName name="G___P___2">#REF!</definedName>
    <definedName name="G___P___3" localSheetId="1">#REF!</definedName>
    <definedName name="G___P___3" localSheetId="3">#REF!</definedName>
    <definedName name="G___P___3" localSheetId="2">Sv_šat!#REF!</definedName>
    <definedName name="G___P___3" localSheetId="0">#REF!</definedName>
    <definedName name="G___P___3">#REF!</definedName>
    <definedName name="_xlnm.Print_Titles" localSheetId="1">Mat.šatny!$1:$2</definedName>
    <definedName name="_xlnm.Print_Titles" localSheetId="3">Spec_šatny!#REF!</definedName>
    <definedName name="_xlnm.Print_Area" localSheetId="1">Mat.šatny!$A$1:$I$58</definedName>
    <definedName name="_xlnm.Print_Area" localSheetId="3">Spec_šatny!$A$1:$H$34</definedName>
    <definedName name="_xlnm.Print_Area" localSheetId="2">Sv_šat!$A$1:$I$12</definedName>
    <definedName name="_xlnm.Print_Area" localSheetId="0">TIT_ša!$A$1:$I$52</definedName>
  </definedNames>
  <calcPr calcId="125725"/>
</workbook>
</file>

<file path=xl/calcChain.xml><?xml version="1.0" encoding="utf-8"?>
<calcChain xmlns="http://schemas.openxmlformats.org/spreadsheetml/2006/main">
  <c r="F43" i="11"/>
  <c r="I43" s="1"/>
  <c r="H6" i="15"/>
  <c r="H10"/>
  <c r="F42" i="11"/>
  <c r="C43"/>
  <c r="C42"/>
  <c r="I28"/>
  <c r="I27"/>
  <c r="H47" i="20" l="1"/>
  <c r="H46"/>
  <c r="H45"/>
  <c r="H40"/>
  <c r="H37"/>
  <c r="H36"/>
  <c r="H35"/>
  <c r="H34"/>
  <c r="H33"/>
  <c r="H32"/>
  <c r="E12" i="15"/>
  <c r="F55" i="11" s="1"/>
  <c r="H9" i="15"/>
  <c r="H8"/>
  <c r="H7"/>
  <c r="H5"/>
  <c r="H4"/>
  <c r="H48" i="20" l="1"/>
  <c r="H38"/>
  <c r="H12" i="15"/>
  <c r="H19" i="20" s="1"/>
  <c r="I53" i="11"/>
  <c r="I54"/>
  <c r="I52"/>
  <c r="I51"/>
  <c r="F50"/>
  <c r="I50" s="1"/>
  <c r="F49"/>
  <c r="I49" s="1"/>
  <c r="F48"/>
  <c r="I48" s="1"/>
  <c r="F47"/>
  <c r="I47" s="1"/>
  <c r="F46"/>
  <c r="I46" s="1"/>
  <c r="F45"/>
  <c r="I45" s="1"/>
  <c r="F44"/>
  <c r="I44" s="1"/>
  <c r="I42"/>
  <c r="F41"/>
  <c r="I41" s="1"/>
  <c r="F40"/>
  <c r="I40" s="1"/>
  <c r="F39"/>
  <c r="I39" s="1"/>
  <c r="F38"/>
  <c r="I38" s="1"/>
  <c r="F37"/>
  <c r="I37" s="1"/>
  <c r="F36"/>
  <c r="I36" s="1"/>
  <c r="I26"/>
  <c r="I25"/>
  <c r="I24"/>
  <c r="I23"/>
  <c r="I22"/>
  <c r="I21"/>
  <c r="I20"/>
  <c r="I14"/>
  <c r="I12"/>
  <c r="I11"/>
  <c r="I10"/>
  <c r="I9"/>
  <c r="I8"/>
  <c r="I7"/>
  <c r="I6"/>
  <c r="I5"/>
  <c r="H18" i="9"/>
  <c r="H17"/>
  <c r="K16"/>
  <c r="H16"/>
  <c r="K15"/>
  <c r="H15"/>
  <c r="K14"/>
  <c r="H14"/>
  <c r="K13"/>
  <c r="H13"/>
  <c r="K12"/>
  <c r="H12"/>
  <c r="K11"/>
  <c r="K20" s="1"/>
  <c r="H11"/>
  <c r="H20" l="1"/>
  <c r="H21" s="1"/>
  <c r="H22" s="1"/>
  <c r="H26" s="1"/>
  <c r="H12" i="20" s="1"/>
  <c r="H13" s="1"/>
  <c r="I55" i="11"/>
  <c r="I57" s="1"/>
  <c r="H15" i="20" s="1"/>
  <c r="H16" s="1"/>
  <c r="I30" i="11"/>
  <c r="H17" i="20" s="1"/>
  <c r="I15" i="11"/>
  <c r="H18" i="20" s="1"/>
  <c r="H20" l="1"/>
  <c r="H22" s="1"/>
  <c r="H23" l="1"/>
  <c r="H24" s="1"/>
  <c r="H25" s="1"/>
  <c r="H43" s="1"/>
</calcChain>
</file>

<file path=xl/sharedStrings.xml><?xml version="1.0" encoding="utf-8"?>
<sst xmlns="http://schemas.openxmlformats.org/spreadsheetml/2006/main" count="285" uniqueCount="145">
  <si>
    <t>1. Ceny jsou orientační a neobsahují DPH</t>
  </si>
  <si>
    <t>2. Nejsou zahrnuty individuální možnosti dodavatele</t>
  </si>
  <si>
    <t>Základní rozpočtové náklady</t>
  </si>
  <si>
    <t>A.   Dodávky dle specifikací</t>
  </si>
  <si>
    <t>E.   Materiál nosný délkový</t>
  </si>
  <si>
    <t>F.   Materiál nosný kusový</t>
  </si>
  <si>
    <t>H.   Prořez délkového materiálu (5 % z E)</t>
  </si>
  <si>
    <t>J.    Součet materiál nosný (E+F+G+H)</t>
  </si>
  <si>
    <t>K.   Materiál podružný (3 % z J)</t>
  </si>
  <si>
    <t>P.   Práce účtované hodinovou sazbou</t>
  </si>
  <si>
    <t xml:space="preserve">       předběžná obhlídka</t>
  </si>
  <si>
    <t>h</t>
  </si>
  <si>
    <t xml:space="preserve">       nezměřitelné montážní práce</t>
  </si>
  <si>
    <t xml:space="preserve">       dozor</t>
  </si>
  <si>
    <t xml:space="preserve">       součet položky</t>
  </si>
  <si>
    <t>R.   Celkem základní rozpočtové náklady</t>
  </si>
  <si>
    <t>S.   Revize</t>
  </si>
  <si>
    <t>Název</t>
  </si>
  <si>
    <t>Počet</t>
  </si>
  <si>
    <t>J</t>
  </si>
  <si>
    <t>Cena</t>
  </si>
  <si>
    <t>Celkem</t>
  </si>
  <si>
    <t>ks</t>
  </si>
  <si>
    <t>řazení 5</t>
  </si>
  <si>
    <t>řazení 6</t>
  </si>
  <si>
    <t>Přístrojová krabice</t>
  </si>
  <si>
    <t>m</t>
  </si>
  <si>
    <t>Svítidla</t>
  </si>
  <si>
    <t xml:space="preserve">          Technicko - obchodní specifikace</t>
  </si>
  <si>
    <t>10A/C</t>
  </si>
  <si>
    <t>Součet</t>
  </si>
  <si>
    <t>Krabice přístrojová do SDK</t>
  </si>
  <si>
    <t>Pol.č.</t>
  </si>
  <si>
    <t>komplet</t>
  </si>
  <si>
    <t>řazení 2P+PE</t>
  </si>
  <si>
    <t>40A</t>
  </si>
  <si>
    <t>16A/0,03</t>
  </si>
  <si>
    <t>Chranic FI/LS 1P</t>
  </si>
  <si>
    <t>Kabel 1-CXKH-R</t>
  </si>
  <si>
    <t>3x1,5</t>
  </si>
  <si>
    <t>B2 s1 d0</t>
  </si>
  <si>
    <t>Kabel 1-CXKH-R-J</t>
  </si>
  <si>
    <t>Kabel 1-CXKH-R-O</t>
  </si>
  <si>
    <t>3x2,5</t>
  </si>
  <si>
    <t>5x6</t>
  </si>
  <si>
    <t xml:space="preserve">       ověření obvodu po dokončení instalace</t>
  </si>
  <si>
    <t>Ovladač zapínací  pro vodiče 1,5-2,5mm2. Barva bílá. 10AX, 250V AC.</t>
  </si>
  <si>
    <t>Zásuvka jednonásobná s ochranným kolíkem, s clonkami. Barva bílá. 16A, 250V AC. pro vodiče 1,5-2,5mm2.</t>
  </si>
  <si>
    <t>2.5</t>
  </si>
  <si>
    <t>Materiál nosný kusový</t>
  </si>
  <si>
    <t>Rozpočet je vypracován za následujících předpokladů:</t>
  </si>
  <si>
    <t>B.    Doprava dodávek (5 % z A)</t>
  </si>
  <si>
    <t>C.   Montáž</t>
  </si>
  <si>
    <t>G.   Materiál nosný kusový</t>
  </si>
  <si>
    <t>(svítidla)</t>
  </si>
  <si>
    <t>L.    Součet montáž + demontáž  + materiál (C+D+J+K)</t>
  </si>
  <si>
    <t>M.  PPV (6 % z L)</t>
  </si>
  <si>
    <t>N.   Zemní práce</t>
  </si>
  <si>
    <t>O.   Nátěry</t>
  </si>
  <si>
    <t xml:space="preserve">       koordinace s ostatními profesemi</t>
  </si>
  <si>
    <t xml:space="preserve">       montážní proluky při zakládání el. rozvodu</t>
  </si>
  <si>
    <t>T.   Dokumentace skutečného provedení</t>
  </si>
  <si>
    <t>U.   Úřední projednání projektu na TICR dle vyhl. č. 73/2010 Sb.</t>
  </si>
  <si>
    <t xml:space="preserve">       součet skupiny</t>
  </si>
  <si>
    <t>Automat</t>
  </si>
  <si>
    <t>10A</t>
  </si>
  <si>
    <t>Jistič     1P</t>
  </si>
  <si>
    <t>Skříň</t>
  </si>
  <si>
    <t>IP 30</t>
  </si>
  <si>
    <t>Stykač</t>
  </si>
  <si>
    <t>240V~</t>
  </si>
  <si>
    <t>Svorka</t>
  </si>
  <si>
    <t>Vypínač</t>
  </si>
  <si>
    <t>32A</t>
  </si>
  <si>
    <t>Montáž</t>
  </si>
  <si>
    <t>T</t>
  </si>
  <si>
    <t>Rozvaděče</t>
  </si>
  <si>
    <t>Materiál nosný délkový</t>
  </si>
  <si>
    <t>Montážní práce</t>
  </si>
  <si>
    <t>řazení 1/0</t>
  </si>
  <si>
    <t>Zásuvka jednonásobná s ochranným kolíkem, s clonkami. Barva bílá. 16A, 250V AC. pro vodiče 1,5-2,5mm2.  IP44</t>
  </si>
  <si>
    <t>Rozvodná krabice</t>
  </si>
  <si>
    <t>100/50</t>
  </si>
  <si>
    <t>140/35</t>
  </si>
  <si>
    <t>5x1,5</t>
  </si>
  <si>
    <t>2x1,5</t>
  </si>
  <si>
    <t>mo</t>
  </si>
  <si>
    <t>5</t>
  </si>
  <si>
    <t>6</t>
  </si>
  <si>
    <t>1/0</t>
  </si>
  <si>
    <t>1x</t>
  </si>
  <si>
    <t xml:space="preserve"> </t>
  </si>
  <si>
    <t>Krabice   P</t>
  </si>
  <si>
    <t>1901</t>
  </si>
  <si>
    <t>Krabice   R</t>
  </si>
  <si>
    <t>1903</t>
  </si>
  <si>
    <t>50 kg</t>
  </si>
  <si>
    <t xml:space="preserve">Montáž svítidla </t>
  </si>
  <si>
    <t>68/2</t>
  </si>
  <si>
    <t>Kabelový žlab drátěný</t>
  </si>
  <si>
    <t xml:space="preserve">Spínač </t>
  </si>
  <si>
    <t>zapuštěný</t>
  </si>
  <si>
    <t>Zásuvka bílá</t>
  </si>
  <si>
    <t>zapuštěná</t>
  </si>
  <si>
    <t>Zásuvka IP44 plast</t>
  </si>
  <si>
    <t>nástěnná</t>
  </si>
  <si>
    <t>Montáž rozvodnice</t>
  </si>
  <si>
    <t>Spínač sériový pro vodiče 1,5-2,5mm2. Barva bílá. 10AX, 250V AC.</t>
  </si>
  <si>
    <t>Spínač střídavý pro vodiče 1,5-2,5mm2. Barva bílá. 10AX, 250V AC.</t>
  </si>
  <si>
    <t>Ukončení vodiče</t>
  </si>
  <si>
    <t xml:space="preserve">Svodič přepětí </t>
  </si>
  <si>
    <t>SVC</t>
  </si>
  <si>
    <t>4-MZ</t>
  </si>
  <si>
    <t>H</t>
  </si>
  <si>
    <t>Nouzové svítidlo LED ROUTE E3M WHI</t>
  </si>
  <si>
    <t>D.   Demontáž stávajících rozvodů</t>
  </si>
  <si>
    <t>Odvoz a likvidace demontovaného materiálu</t>
  </si>
  <si>
    <t>sada</t>
  </si>
  <si>
    <t>MIR</t>
  </si>
  <si>
    <t>Uzavřený kabelový žlab kovový</t>
  </si>
  <si>
    <t>B5</t>
  </si>
  <si>
    <t>B5N</t>
  </si>
  <si>
    <t>Chodby vestavné IP20 53W</t>
  </si>
  <si>
    <t>Chodby vestavné IP20 53W + NO</t>
  </si>
  <si>
    <t>LED svítidlo na chodbách 1.NP</t>
  </si>
  <si>
    <t>Nouzové LED svítidlo na chodbách 1.NP</t>
  </si>
  <si>
    <t>Osvětlení šaten IP20</t>
  </si>
  <si>
    <t>Cena celkem bez DPH  šatny</t>
  </si>
  <si>
    <t>RP1.3</t>
  </si>
  <si>
    <t>42 MODULŮ</t>
  </si>
  <si>
    <t>šatny</t>
  </si>
  <si>
    <t>Kabelovy zlab plechovy</t>
  </si>
  <si>
    <t>125/50</t>
  </si>
  <si>
    <t>Top</t>
  </si>
  <si>
    <t>250/50</t>
  </si>
  <si>
    <t>Ploché vestavné svítidlo typu downlight, včetně řady dekorativních doplňků. Pro 2 světelný(é) zdroj(e) typu TCDEL x 26W. Předřadník typu elektronický předřadník se stálým výstupem. Těleso a upevňovací prvky: polykarbonát, černá. Rámeček: polykarbonát, bílá. nástroje. Výřez o Ø 190mm. Elektrická Třída ochrany I. Krytí IP20.</t>
  </si>
  <si>
    <t>Ploché vestavné svítidlo typu downlight, včetně řady dekorativních doplňků. Pro 2 světelný(é) zdroj(e) typu TCDEL x 26W. Předřadník typu elektronický předřadník se stálým výstupem. Těleso a upevňovací prvky: polykarbonát, černá. Rámeček: polykarbonát, bílá. nástroje. Výřez o Ø 190mm. Elektrická Třída ochrany I. Krytí IP20. Nouzový modul 1hod.</t>
  </si>
  <si>
    <t>DULUX DE26 - ZDROJ</t>
  </si>
  <si>
    <t>Zapuštěné štíhlé designové svítidlo s elektronickým předřadníkem a zdroji T5, celkový příkon 49W, svítidlo je vybaveno optickým krytem, IP20</t>
  </si>
  <si>
    <t>Zdroj HO 49 W840</t>
  </si>
  <si>
    <t>Jsou uvažovány kompletní sestavy svítidel</t>
  </si>
  <si>
    <t>LED svítidlo se štíhlým profilem 12mm. Montáž typu vestavný/á. Předřadník typu: elektronický předřadník se stálým výstupem. Elektrická Třída ochrany II, krytí IP20, IK02. Těleso: ocel, bílá (RAL9016). Difuzor: proti UV záření zapojení v okruhu. Dodáváno s LED zdroji v barvě 4000K Rozměry: 300 x 300 x 12 mm</t>
  </si>
  <si>
    <t>Výkaz</t>
  </si>
  <si>
    <t>Třífázový jistič</t>
  </si>
  <si>
    <t>32A/B</t>
  </si>
</sst>
</file>

<file path=xl/styles.xml><?xml version="1.0" encoding="utf-8"?>
<styleSheet xmlns="http://schemas.openxmlformats.org/spreadsheetml/2006/main">
  <numFmts count="4">
    <numFmt numFmtId="8" formatCode="#,##0.00\ &quot;Kč&quot;;[Red]\-#,##0.00\ &quot;Kč&quot;"/>
    <numFmt numFmtId="164" formatCode="#,##0.00;[Red]\-#,##0.00"/>
    <numFmt numFmtId="165" formatCode="General_)"/>
    <numFmt numFmtId="166" formatCode="0.00_)"/>
  </numFmts>
  <fonts count="39">
    <font>
      <sz val="10"/>
      <name val="Courier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Courier"/>
      <family val="1"/>
      <charset val="238"/>
    </font>
    <font>
      <sz val="10"/>
      <name val="Times New Roman"/>
      <family val="1"/>
      <charset val="238"/>
    </font>
    <font>
      <sz val="10"/>
      <name val="Courier"/>
      <family val="1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0" applyNumberFormat="0" applyFill="0" applyBorder="0" applyAlignment="0"/>
    <xf numFmtId="0" fontId="4" fillId="0" borderId="1" applyNumberFormat="0" applyFill="0" applyAlignment="0" applyProtection="0"/>
    <xf numFmtId="164" fontId="27" fillId="0" borderId="0" applyFill="0" applyBorder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7" fillId="0" borderId="0"/>
    <xf numFmtId="0" fontId="27" fillId="0" borderId="0"/>
    <xf numFmtId="165" fontId="27" fillId="0" borderId="0" applyBorder="0"/>
    <xf numFmtId="0" fontId="27" fillId="0" borderId="0"/>
    <xf numFmtId="0" fontId="27" fillId="18" borderId="6" applyNumberFormat="0" applyAlignment="0" applyProtection="0"/>
    <xf numFmtId="9" fontId="27" fillId="0" borderId="0" applyFill="0" applyBorder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46">
    <xf numFmtId="0" fontId="0" fillId="0" borderId="0" xfId="0"/>
    <xf numFmtId="165" fontId="19" fillId="0" borderId="0" xfId="32" applyFont="1" applyBorder="1"/>
    <xf numFmtId="4" fontId="19" fillId="0" borderId="0" xfId="21" applyNumberFormat="1" applyFont="1" applyFill="1" applyBorder="1" applyAlignment="1" applyProtection="1"/>
    <xf numFmtId="0" fontId="21" fillId="0" borderId="0" xfId="0" applyFont="1"/>
    <xf numFmtId="4" fontId="22" fillId="0" borderId="0" xfId="21" applyNumberFormat="1" applyFont="1" applyFill="1" applyBorder="1" applyAlignment="1" applyProtection="1"/>
    <xf numFmtId="165" fontId="20" fillId="0" borderId="0" xfId="32" applyFont="1" applyBorder="1"/>
    <xf numFmtId="0" fontId="23" fillId="0" borderId="0" xfId="0" applyFont="1"/>
    <xf numFmtId="165" fontId="24" fillId="0" borderId="0" xfId="32" applyFont="1" applyBorder="1"/>
    <xf numFmtId="4" fontId="19" fillId="0" borderId="0" xfId="32" applyNumberFormat="1" applyFont="1" applyBorder="1" applyAlignment="1">
      <alignment horizontal="right"/>
    </xf>
    <xf numFmtId="4" fontId="20" fillId="0" borderId="0" xfId="32" applyNumberFormat="1" applyFont="1" applyBorder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/>
    <xf numFmtId="4" fontId="25" fillId="0" borderId="0" xfId="0" applyNumberFormat="1" applyFont="1"/>
    <xf numFmtId="0" fontId="21" fillId="0" borderId="0" xfId="33" applyFont="1"/>
    <xf numFmtId="165" fontId="19" fillId="0" borderId="0" xfId="32" applyFont="1" applyBorder="1" applyAlignment="1">
      <alignment horizontal="left"/>
    </xf>
    <xf numFmtId="0" fontId="26" fillId="0" borderId="0" xfId="33" applyFont="1" applyBorder="1"/>
    <xf numFmtId="0" fontId="28" fillId="0" borderId="0" xfId="0" applyFont="1" applyBorder="1"/>
    <xf numFmtId="165" fontId="28" fillId="0" borderId="0" xfId="32" applyFont="1" applyBorder="1" applyAlignment="1">
      <alignment horizontal="left"/>
    </xf>
    <xf numFmtId="165" fontId="28" fillId="0" borderId="0" xfId="32" applyFont="1" applyBorder="1"/>
    <xf numFmtId="4" fontId="28" fillId="0" borderId="0" xfId="21" applyNumberFormat="1" applyFont="1" applyFill="1" applyBorder="1" applyAlignment="1" applyProtection="1"/>
    <xf numFmtId="4" fontId="29" fillId="0" borderId="0" xfId="21" applyNumberFormat="1" applyFont="1" applyFill="1" applyBorder="1" applyAlignment="1" applyProtection="1"/>
    <xf numFmtId="165" fontId="30" fillId="0" borderId="0" xfId="32" applyFont="1" applyBorder="1" applyAlignment="1">
      <alignment horizontal="left"/>
    </xf>
    <xf numFmtId="165" fontId="31" fillId="0" borderId="0" xfId="32" applyFont="1" applyBorder="1"/>
    <xf numFmtId="165" fontId="31" fillId="0" borderId="0" xfId="32" applyFont="1" applyBorder="1" applyAlignment="1" applyProtection="1">
      <alignment horizontal="left"/>
    </xf>
    <xf numFmtId="165" fontId="31" fillId="0" borderId="0" xfId="32" applyFont="1" applyBorder="1" applyAlignment="1" applyProtection="1">
      <alignment horizontal="right"/>
    </xf>
    <xf numFmtId="4" fontId="31" fillId="0" borderId="0" xfId="21" applyNumberFormat="1" applyFont="1" applyFill="1" applyBorder="1" applyAlignment="1" applyProtection="1">
      <alignment horizontal="right"/>
    </xf>
    <xf numFmtId="4" fontId="32" fillId="0" borderId="0" xfId="21" applyNumberFormat="1" applyFont="1" applyFill="1" applyBorder="1" applyAlignment="1" applyProtection="1">
      <alignment horizontal="right"/>
    </xf>
    <xf numFmtId="0" fontId="28" fillId="0" borderId="0" xfId="0" applyFont="1" applyBorder="1" applyAlignment="1" applyProtection="1">
      <alignment horizontal="left" wrapText="1"/>
    </xf>
    <xf numFmtId="0" fontId="28" fillId="0" borderId="0" xfId="0" applyFont="1" applyBorder="1" applyAlignment="1" applyProtection="1">
      <alignment horizontal="left"/>
    </xf>
    <xf numFmtId="4" fontId="28" fillId="0" borderId="0" xfId="0" applyNumberFormat="1" applyFont="1" applyBorder="1" applyAlignment="1" applyProtection="1">
      <alignment horizontal="right"/>
    </xf>
    <xf numFmtId="0" fontId="28" fillId="0" borderId="0" xfId="0" applyFo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left" wrapText="1"/>
    </xf>
    <xf numFmtId="0" fontId="28" fillId="0" borderId="0" xfId="0" applyFont="1" applyAlignment="1" applyProtection="1">
      <alignment horizontal="left"/>
    </xf>
    <xf numFmtId="165" fontId="31" fillId="0" borderId="0" xfId="32" applyFont="1" applyBorder="1" applyAlignment="1">
      <alignment horizontal="left"/>
    </xf>
    <xf numFmtId="4" fontId="31" fillId="0" borderId="0" xfId="21" applyNumberFormat="1" applyFont="1" applyFill="1" applyBorder="1" applyAlignment="1" applyProtection="1"/>
    <xf numFmtId="4" fontId="32" fillId="0" borderId="0" xfId="21" applyNumberFormat="1" applyFont="1" applyFill="1" applyBorder="1" applyAlignment="1" applyProtection="1"/>
    <xf numFmtId="165" fontId="28" fillId="0" borderId="0" xfId="32" applyFont="1" applyBorder="1" applyAlignment="1" applyProtection="1">
      <alignment horizontal="left"/>
    </xf>
    <xf numFmtId="4" fontId="28" fillId="0" borderId="0" xfId="21" applyNumberFormat="1" applyFont="1" applyFill="1" applyBorder="1" applyAlignment="1" applyProtection="1">
      <alignment horizontal="right"/>
    </xf>
    <xf numFmtId="0" fontId="28" fillId="0" borderId="0" xfId="0" applyFont="1" applyBorder="1" applyAlignment="1">
      <alignment horizontal="right"/>
    </xf>
    <xf numFmtId="0" fontId="33" fillId="0" borderId="0" xfId="0" applyFont="1" applyBorder="1"/>
    <xf numFmtId="0" fontId="33" fillId="0" borderId="0" xfId="0" applyFont="1" applyBorder="1" applyAlignment="1" applyProtection="1">
      <alignment horizontal="left"/>
    </xf>
    <xf numFmtId="0" fontId="33" fillId="0" borderId="0" xfId="0" applyFont="1" applyBorder="1" applyAlignment="1" applyProtection="1">
      <alignment horizontal="left"/>
      <protection locked="0"/>
    </xf>
    <xf numFmtId="4" fontId="33" fillId="0" borderId="0" xfId="0" applyNumberFormat="1" applyFont="1" applyBorder="1" applyAlignment="1" applyProtection="1">
      <alignment horizontal="right"/>
      <protection locked="0"/>
    </xf>
    <xf numFmtId="166" fontId="33" fillId="0" borderId="0" xfId="0" applyNumberFormat="1" applyFont="1" applyProtection="1">
      <protection locked="0"/>
    </xf>
    <xf numFmtId="4" fontId="28" fillId="0" borderId="0" xfId="32" applyNumberFormat="1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165" fontId="31" fillId="0" borderId="10" xfId="32" applyFont="1" applyBorder="1"/>
    <xf numFmtId="165" fontId="31" fillId="0" borderId="10" xfId="32" applyFont="1" applyBorder="1" applyAlignment="1" applyProtection="1">
      <alignment horizontal="left"/>
    </xf>
    <xf numFmtId="165" fontId="28" fillId="0" borderId="10" xfId="32" applyFont="1" applyBorder="1" applyAlignment="1">
      <alignment horizontal="left"/>
    </xf>
    <xf numFmtId="165" fontId="28" fillId="0" borderId="10" xfId="32" applyFont="1" applyBorder="1"/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 vertical="center" wrapText="1"/>
    </xf>
    <xf numFmtId="3" fontId="28" fillId="0" borderId="0" xfId="21" applyNumberFormat="1" applyFont="1" applyFill="1" applyBorder="1" applyAlignment="1" applyProtection="1"/>
    <xf numFmtId="3" fontId="31" fillId="0" borderId="10" xfId="32" applyNumberFormat="1" applyFont="1" applyBorder="1" applyAlignment="1" applyProtection="1">
      <alignment horizontal="right"/>
    </xf>
    <xf numFmtId="3" fontId="22" fillId="0" borderId="0" xfId="21" applyNumberFormat="1" applyFont="1" applyFill="1" applyBorder="1" applyAlignment="1" applyProtection="1"/>
    <xf numFmtId="40" fontId="28" fillId="0" borderId="0" xfId="32" applyNumberFormat="1" applyFont="1" applyBorder="1"/>
    <xf numFmtId="40" fontId="31" fillId="0" borderId="10" xfId="21" applyNumberFormat="1" applyFont="1" applyFill="1" applyBorder="1" applyAlignment="1" applyProtection="1">
      <alignment horizontal="right"/>
    </xf>
    <xf numFmtId="40" fontId="19" fillId="0" borderId="0" xfId="32" applyNumberFormat="1" applyFont="1" applyBorder="1"/>
    <xf numFmtId="165" fontId="28" fillId="0" borderId="11" xfId="32" applyFont="1" applyBorder="1"/>
    <xf numFmtId="4" fontId="31" fillId="0" borderId="11" xfId="0" applyNumberFormat="1" applyFont="1" applyBorder="1" applyAlignment="1">
      <alignment horizontal="left"/>
    </xf>
    <xf numFmtId="3" fontId="28" fillId="0" borderId="11" xfId="21" applyNumberFormat="1" applyFont="1" applyFill="1" applyBorder="1" applyAlignment="1" applyProtection="1"/>
    <xf numFmtId="40" fontId="28" fillId="0" borderId="11" xfId="32" applyNumberFormat="1" applyFont="1" applyBorder="1"/>
    <xf numFmtId="0" fontId="34" fillId="0" borderId="0" xfId="0" applyFont="1" applyBorder="1" applyAlignment="1">
      <alignment horizontal="center" vertical="center"/>
    </xf>
    <xf numFmtId="0" fontId="35" fillId="0" borderId="0" xfId="0" applyFont="1"/>
    <xf numFmtId="4" fontId="28" fillId="0" borderId="0" xfId="0" applyNumberFormat="1" applyFont="1" applyAlignment="1">
      <alignment horizontal="right"/>
    </xf>
    <xf numFmtId="0" fontId="30" fillId="0" borderId="0" xfId="0" applyFont="1"/>
    <xf numFmtId="4" fontId="30" fillId="0" borderId="0" xfId="0" applyNumberFormat="1" applyFont="1" applyAlignment="1">
      <alignment horizontal="right"/>
    </xf>
    <xf numFmtId="0" fontId="31" fillId="0" borderId="0" xfId="0" applyFont="1" applyBorder="1"/>
    <xf numFmtId="165" fontId="28" fillId="0" borderId="0" xfId="32" applyFont="1" applyBorder="1" applyAlignment="1">
      <alignment horizontal="center" vertical="top"/>
    </xf>
    <xf numFmtId="165" fontId="31" fillId="0" borderId="10" xfId="32" applyFont="1" applyBorder="1" applyAlignment="1" applyProtection="1">
      <alignment horizontal="center"/>
    </xf>
    <xf numFmtId="0" fontId="34" fillId="0" borderId="0" xfId="0" applyFont="1" applyBorder="1" applyAlignment="1">
      <alignment horizontal="center" vertical="top" wrapText="1"/>
    </xf>
    <xf numFmtId="165" fontId="20" fillId="0" borderId="0" xfId="32" applyFont="1" applyBorder="1" applyAlignment="1">
      <alignment horizontal="center" vertical="top"/>
    </xf>
    <xf numFmtId="165" fontId="19" fillId="0" borderId="0" xfId="32" applyFont="1" applyBorder="1" applyAlignment="1">
      <alignment horizontal="center" vertical="top"/>
    </xf>
    <xf numFmtId="8" fontId="0" fillId="0" borderId="0" xfId="0" applyNumberFormat="1"/>
    <xf numFmtId="165" fontId="31" fillId="0" borderId="12" xfId="32" applyFont="1" applyBorder="1"/>
    <xf numFmtId="165" fontId="31" fillId="0" borderId="12" xfId="32" applyFont="1" applyBorder="1" applyAlignment="1" applyProtection="1">
      <alignment horizontal="left"/>
    </xf>
    <xf numFmtId="165" fontId="28" fillId="0" borderId="12" xfId="32" applyFont="1" applyBorder="1" applyAlignment="1">
      <alignment horizontal="left"/>
    </xf>
    <xf numFmtId="165" fontId="28" fillId="0" borderId="12" xfId="32" applyFont="1" applyBorder="1"/>
    <xf numFmtId="165" fontId="31" fillId="0" borderId="12" xfId="32" applyFont="1" applyBorder="1" applyAlignment="1" applyProtection="1">
      <alignment horizontal="right"/>
    </xf>
    <xf numFmtId="4" fontId="31" fillId="0" borderId="12" xfId="21" applyNumberFormat="1" applyFont="1" applyFill="1" applyBorder="1" applyAlignment="1" applyProtection="1">
      <alignment horizontal="right"/>
    </xf>
    <xf numFmtId="4" fontId="32" fillId="0" borderId="12" xfId="21" applyNumberFormat="1" applyFont="1" applyFill="1" applyBorder="1" applyAlignment="1" applyProtection="1">
      <alignment horizontal="right"/>
    </xf>
    <xf numFmtId="165" fontId="31" fillId="0" borderId="11" xfId="32" applyFont="1" applyBorder="1"/>
    <xf numFmtId="165" fontId="31" fillId="0" borderId="11" xfId="32" applyFont="1" applyBorder="1" applyAlignment="1">
      <alignment horizontal="left"/>
    </xf>
    <xf numFmtId="0" fontId="28" fillId="0" borderId="11" xfId="0" applyFont="1" applyBorder="1"/>
    <xf numFmtId="4" fontId="31" fillId="0" borderId="11" xfId="21" applyNumberFormat="1" applyFont="1" applyFill="1" applyBorder="1" applyAlignment="1" applyProtection="1"/>
    <xf numFmtId="4" fontId="32" fillId="0" borderId="11" xfId="21" applyNumberFormat="1" applyFont="1" applyFill="1" applyBorder="1" applyAlignment="1" applyProtection="1"/>
    <xf numFmtId="4" fontId="31" fillId="0" borderId="11" xfId="32" applyNumberFormat="1" applyFont="1" applyBorder="1"/>
    <xf numFmtId="4" fontId="32" fillId="0" borderId="11" xfId="32" applyNumberFormat="1" applyFont="1" applyBorder="1"/>
    <xf numFmtId="4" fontId="28" fillId="0" borderId="0" xfId="32" applyNumberFormat="1" applyFont="1" applyBorder="1"/>
    <xf numFmtId="0" fontId="28" fillId="0" borderId="0" xfId="30" applyFont="1" applyAlignment="1" applyProtection="1">
      <alignment horizontal="left"/>
    </xf>
    <xf numFmtId="49" fontId="28" fillId="0" borderId="0" xfId="30" applyNumberFormat="1" applyFont="1"/>
    <xf numFmtId="4" fontId="28" fillId="0" borderId="0" xfId="0" applyNumberFormat="1" applyFont="1" applyAlignment="1" applyProtection="1">
      <alignment horizontal="right"/>
    </xf>
    <xf numFmtId="49" fontId="28" fillId="0" borderId="0" xfId="30" applyNumberFormat="1" applyFont="1" applyAlignment="1" applyProtection="1">
      <alignment horizontal="left"/>
    </xf>
    <xf numFmtId="0" fontId="28" fillId="0" borderId="0" xfId="30" applyFont="1"/>
    <xf numFmtId="0" fontId="33" fillId="0" borderId="0" xfId="30" applyFont="1" applyAlignment="1" applyProtection="1">
      <alignment horizontal="left"/>
    </xf>
    <xf numFmtId="0" fontId="33" fillId="0" borderId="0" xfId="30" applyFont="1" applyAlignment="1" applyProtection="1">
      <alignment horizontal="left"/>
      <protection locked="0"/>
    </xf>
    <xf numFmtId="0" fontId="33" fillId="0" borderId="0" xfId="30" applyFont="1"/>
    <xf numFmtId="0" fontId="31" fillId="0" borderId="11" xfId="0" applyFont="1" applyBorder="1"/>
    <xf numFmtId="4" fontId="31" fillId="0" borderId="11" xfId="0" applyNumberFormat="1" applyFont="1" applyBorder="1" applyAlignment="1">
      <alignment horizontal="right"/>
    </xf>
    <xf numFmtId="4" fontId="28" fillId="0" borderId="0" xfId="0" applyNumberFormat="1" applyFont="1"/>
    <xf numFmtId="0" fontId="36" fillId="0" borderId="0" xfId="0" applyFont="1" applyBorder="1"/>
    <xf numFmtId="0" fontId="37" fillId="0" borderId="0" xfId="0" applyFont="1" applyBorder="1"/>
    <xf numFmtId="4" fontId="28" fillId="0" borderId="0" xfId="0" applyNumberFormat="1" applyFont="1" applyBorder="1"/>
    <xf numFmtId="4" fontId="29" fillId="0" borderId="0" xfId="0" applyNumberFormat="1" applyFont="1" applyBorder="1"/>
    <xf numFmtId="0" fontId="28" fillId="0" borderId="0" xfId="33" applyFont="1" applyBorder="1"/>
    <xf numFmtId="0" fontId="28" fillId="0" borderId="0" xfId="33" applyFont="1" applyBorder="1" applyAlignment="1">
      <alignment horizontal="right"/>
    </xf>
    <xf numFmtId="1" fontId="28" fillId="0" borderId="0" xfId="33" applyNumberFormat="1" applyFont="1" applyBorder="1"/>
    <xf numFmtId="4" fontId="28" fillId="0" borderId="0" xfId="33" applyNumberFormat="1" applyFont="1" applyBorder="1"/>
    <xf numFmtId="4" fontId="29" fillId="0" borderId="0" xfId="33" applyNumberFormat="1" applyFont="1" applyBorder="1"/>
    <xf numFmtId="0" fontId="30" fillId="0" borderId="0" xfId="33" applyFont="1" applyBorder="1" applyAlignment="1" applyProtection="1">
      <alignment horizontal="left"/>
    </xf>
    <xf numFmtId="0" fontId="28" fillId="0" borderId="0" xfId="33" applyFont="1" applyBorder="1" applyAlignment="1" applyProtection="1">
      <alignment horizontal="left"/>
    </xf>
    <xf numFmtId="9" fontId="28" fillId="0" borderId="0" xfId="35" applyFont="1" applyBorder="1"/>
    <xf numFmtId="0" fontId="28" fillId="0" borderId="13" xfId="33" applyFont="1" applyBorder="1" applyAlignment="1" applyProtection="1">
      <alignment horizontal="left"/>
    </xf>
    <xf numFmtId="0" fontId="28" fillId="0" borderId="13" xfId="33" applyFont="1" applyBorder="1"/>
    <xf numFmtId="1" fontId="28" fillId="0" borderId="13" xfId="33" applyNumberFormat="1" applyFont="1" applyBorder="1"/>
    <xf numFmtId="4" fontId="28" fillId="0" borderId="13" xfId="33" applyNumberFormat="1" applyFont="1" applyBorder="1"/>
    <xf numFmtId="165" fontId="31" fillId="0" borderId="12" xfId="32" applyFont="1" applyBorder="1" applyAlignment="1">
      <alignment horizontal="right"/>
    </xf>
    <xf numFmtId="0" fontId="31" fillId="0" borderId="0" xfId="33" applyFont="1" applyBorder="1" applyAlignment="1" applyProtection="1">
      <alignment horizontal="left"/>
    </xf>
    <xf numFmtId="0" fontId="38" fillId="0" borderId="0" xfId="0" applyFont="1" applyBorder="1"/>
    <xf numFmtId="0" fontId="31" fillId="0" borderId="0" xfId="33" applyFont="1" applyBorder="1" applyAlignment="1" applyProtection="1">
      <alignment horizontal="right"/>
    </xf>
    <xf numFmtId="0" fontId="31" fillId="0" borderId="13" xfId="33" applyFont="1" applyBorder="1" applyAlignment="1" applyProtection="1">
      <alignment horizontal="right"/>
    </xf>
    <xf numFmtId="165" fontId="20" fillId="0" borderId="0" xfId="32" applyFont="1" applyBorder="1" applyAlignment="1">
      <alignment horizontal="left"/>
    </xf>
    <xf numFmtId="0" fontId="28" fillId="0" borderId="0" xfId="31" applyFont="1" applyBorder="1" applyAlignment="1" applyProtection="1"/>
    <xf numFmtId="0" fontId="28" fillId="0" borderId="0" xfId="33" applyFont="1" applyBorder="1" applyAlignment="1"/>
    <xf numFmtId="4" fontId="28" fillId="0" borderId="0" xfId="31" applyNumberFormat="1" applyFont="1" applyBorder="1" applyAlignment="1" applyProtection="1">
      <alignment horizontal="right"/>
    </xf>
    <xf numFmtId="3" fontId="29" fillId="0" borderId="0" xfId="21" applyNumberFormat="1" applyFont="1" applyFill="1" applyBorder="1" applyAlignment="1" applyProtection="1"/>
    <xf numFmtId="165" fontId="28" fillId="0" borderId="0" xfId="32" applyFont="1" applyBorder="1" applyAlignment="1">
      <alignment horizontal="left" vertical="top"/>
    </xf>
    <xf numFmtId="8" fontId="0" fillId="24" borderId="0" xfId="0" applyNumberFormat="1" applyFill="1"/>
    <xf numFmtId="0" fontId="28" fillId="0" borderId="11" xfId="33" applyFont="1" applyBorder="1" applyAlignment="1" applyProtection="1">
      <alignment horizontal="left"/>
    </xf>
    <xf numFmtId="0" fontId="28" fillId="0" borderId="11" xfId="33" applyFont="1" applyBorder="1"/>
    <xf numFmtId="0" fontId="31" fillId="0" borderId="11" xfId="33" applyFont="1" applyBorder="1" applyAlignment="1" applyProtection="1">
      <alignment horizontal="right"/>
    </xf>
    <xf numFmtId="1" fontId="28" fillId="0" borderId="11" xfId="33" applyNumberFormat="1" applyFont="1" applyBorder="1"/>
    <xf numFmtId="4" fontId="28" fillId="0" borderId="11" xfId="33" applyNumberFormat="1" applyFont="1" applyBorder="1"/>
    <xf numFmtId="0" fontId="28" fillId="0" borderId="0" xfId="0" applyNumberFormat="1" applyFont="1" applyBorder="1" applyAlignment="1">
      <alignment horizontal="left" wrapText="1"/>
    </xf>
    <xf numFmtId="0" fontId="31" fillId="0" borderId="11" xfId="0" applyFont="1" applyBorder="1" applyAlignment="1">
      <alignment horizontal="left"/>
    </xf>
    <xf numFmtId="0" fontId="28" fillId="0" borderId="0" xfId="0" applyNumberFormat="1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165" fontId="28" fillId="0" borderId="0" xfId="32" applyFont="1" applyBorder="1" applyAlignment="1">
      <alignment horizontal="right"/>
    </xf>
    <xf numFmtId="165" fontId="31" fillId="0" borderId="0" xfId="32" applyFont="1" applyBorder="1" applyAlignment="1">
      <alignment horizontal="right"/>
    </xf>
    <xf numFmtId="165" fontId="31" fillId="0" borderId="11" xfId="32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165" fontId="28" fillId="0" borderId="11" xfId="32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165" fontId="19" fillId="0" borderId="0" xfId="32" applyFont="1" applyBorder="1" applyAlignment="1">
      <alignment horizontal="right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čárky_Rozpocet_PRAHA2" xfId="21"/>
    <cellStyle name="Chybně" xfId="22" builtinId="27" customBuiltin="1"/>
    <cellStyle name="Kontrolní buňka" xfId="23" builtinId="23" customBuiltin="1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/>
    <cellStyle name="normální 3" xfId="31"/>
    <cellStyle name="normální_Rozpocet_PRAHA2" xfId="32"/>
    <cellStyle name="normální_SPECIFIK" xfId="33"/>
    <cellStyle name="Poznámka" xfId="34" builtinId="10" customBuiltin="1"/>
    <cellStyle name="procent" xfId="35" builtinId="5"/>
    <cellStyle name="Propojená buňka" xfId="36" builtinId="24" customBuiltin="1"/>
    <cellStyle name="Správně" xfId="37" builtinId="26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0</xdr:rowOff>
    </xdr:from>
    <xdr:to>
      <xdr:col>4</xdr:col>
      <xdr:colOff>42333</xdr:colOff>
      <xdr:row>9</xdr:row>
      <xdr:rowOff>26457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51917" y="4937125"/>
          <a:ext cx="1042458" cy="1015999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</xdr:colOff>
      <xdr:row>3</xdr:row>
      <xdr:rowOff>1</xdr:rowOff>
    </xdr:from>
    <xdr:to>
      <xdr:col>4</xdr:col>
      <xdr:colOff>47626</xdr:colOff>
      <xdr:row>3</xdr:row>
      <xdr:rowOff>1047751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52976" y="1457326"/>
          <a:ext cx="1047750" cy="10477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38100</xdr:colOff>
      <xdr:row>5</xdr:row>
      <xdr:rowOff>104775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52975" y="2590800"/>
          <a:ext cx="1038225" cy="10382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11643</xdr:colOff>
      <xdr:row>6</xdr:row>
      <xdr:rowOff>20109</xdr:rowOff>
    </xdr:from>
    <xdr:to>
      <xdr:col>4</xdr:col>
      <xdr:colOff>40218</xdr:colOff>
      <xdr:row>6</xdr:row>
      <xdr:rowOff>919761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3560" y="2930526"/>
          <a:ext cx="1028700" cy="899652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42333</xdr:colOff>
      <xdr:row>7</xdr:row>
      <xdr:rowOff>1005417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51917" y="3889375"/>
          <a:ext cx="1042458" cy="100541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J49"/>
  <sheetViews>
    <sheetView showZeros="0" tabSelected="1" workbookViewId="0">
      <selection activeCell="L17" sqref="L17"/>
    </sheetView>
  </sheetViews>
  <sheetFormatPr defaultRowHeight="12"/>
  <cols>
    <col min="8" max="8" width="9.875" bestFit="1" customWidth="1"/>
    <col min="10" max="10" width="16" style="75" bestFit="1" customWidth="1"/>
  </cols>
  <sheetData>
    <row r="2" spans="1:10" ht="26.25">
      <c r="A2" s="30"/>
      <c r="B2" s="65" t="s">
        <v>142</v>
      </c>
      <c r="C2" s="30"/>
      <c r="D2" s="30"/>
      <c r="E2" s="30"/>
      <c r="F2" s="30"/>
      <c r="G2" s="66"/>
      <c r="H2" s="66"/>
      <c r="J2" s="129"/>
    </row>
    <row r="3" spans="1:10" ht="12.75">
      <c r="A3" s="30"/>
      <c r="B3" s="30" t="s">
        <v>130</v>
      </c>
      <c r="C3" s="30"/>
      <c r="D3" s="30"/>
      <c r="E3" s="30"/>
      <c r="F3" s="30"/>
      <c r="G3" s="66"/>
      <c r="H3" s="66"/>
    </row>
    <row r="4" spans="1:10" ht="12.75">
      <c r="A4" s="30"/>
      <c r="B4" s="30"/>
      <c r="C4" s="30"/>
      <c r="D4" s="30"/>
      <c r="E4" s="30"/>
      <c r="F4" s="30"/>
      <c r="G4" s="66"/>
      <c r="H4" s="66"/>
    </row>
    <row r="5" spans="1:10" ht="15.75">
      <c r="A5" s="67" t="s">
        <v>50</v>
      </c>
      <c r="B5" s="67"/>
      <c r="C5" s="67"/>
      <c r="D5" s="67"/>
      <c r="E5" s="67"/>
      <c r="F5" s="67"/>
      <c r="G5" s="68"/>
      <c r="H5" s="68"/>
    </row>
    <row r="6" spans="1:10" ht="12.75">
      <c r="A6" s="30"/>
      <c r="B6" s="30"/>
      <c r="C6" s="30"/>
      <c r="D6" s="30"/>
      <c r="E6" s="30"/>
      <c r="F6" s="30"/>
      <c r="G6" s="66"/>
      <c r="H6" s="66"/>
    </row>
    <row r="7" spans="1:10" ht="12.75">
      <c r="A7" s="30" t="s">
        <v>0</v>
      </c>
      <c r="B7" s="30"/>
      <c r="C7" s="30"/>
      <c r="D7" s="30"/>
      <c r="E7" s="30"/>
      <c r="F7" s="30"/>
      <c r="G7" s="66"/>
      <c r="H7" s="66"/>
    </row>
    <row r="8" spans="1:10" ht="12.75">
      <c r="A8" s="30" t="s">
        <v>1</v>
      </c>
      <c r="B8" s="30"/>
      <c r="C8" s="30"/>
      <c r="D8" s="30"/>
      <c r="E8" s="30"/>
      <c r="F8" s="30"/>
      <c r="G8" s="66"/>
      <c r="H8" s="66"/>
    </row>
    <row r="9" spans="1:10" ht="12.75">
      <c r="A9" s="30"/>
      <c r="B9" s="30"/>
      <c r="C9" s="30"/>
      <c r="D9" s="30"/>
      <c r="E9" s="30"/>
      <c r="F9" s="30"/>
      <c r="G9" s="66"/>
      <c r="H9" s="66"/>
    </row>
    <row r="10" spans="1:10" ht="15.75">
      <c r="A10" s="67" t="s">
        <v>2</v>
      </c>
      <c r="B10" s="67"/>
      <c r="C10" s="67"/>
      <c r="D10" s="67"/>
      <c r="E10" s="67"/>
      <c r="F10" s="67"/>
      <c r="G10" s="68"/>
      <c r="H10" s="68"/>
    </row>
    <row r="11" spans="1:10" ht="12.75">
      <c r="A11" s="30"/>
      <c r="B11" s="30"/>
      <c r="C11" s="30"/>
      <c r="D11" s="30"/>
      <c r="E11" s="30"/>
      <c r="F11" s="30"/>
      <c r="G11" s="66"/>
      <c r="H11" s="66"/>
    </row>
    <row r="12" spans="1:10" ht="12.75">
      <c r="A12" s="30" t="s">
        <v>3</v>
      </c>
      <c r="B12" s="30"/>
      <c r="C12" s="30"/>
      <c r="D12" s="30"/>
      <c r="E12" s="30"/>
      <c r="F12" s="30"/>
      <c r="G12" s="66"/>
      <c r="H12" s="66">
        <f>+Spec_šatny!H26</f>
        <v>0</v>
      </c>
    </row>
    <row r="13" spans="1:10" ht="12.75">
      <c r="A13" s="30" t="s">
        <v>51</v>
      </c>
      <c r="B13" s="30"/>
      <c r="C13" s="30"/>
      <c r="D13" s="30"/>
      <c r="E13" s="30"/>
      <c r="F13" s="30"/>
      <c r="G13" s="66"/>
      <c r="H13" s="66">
        <f>0.05*H12</f>
        <v>0</v>
      </c>
    </row>
    <row r="14" spans="1:10" ht="12.75">
      <c r="A14" s="30"/>
      <c r="B14" s="30"/>
      <c r="C14" s="30"/>
      <c r="D14" s="30"/>
      <c r="E14" s="30"/>
      <c r="F14" s="30"/>
      <c r="G14" s="66"/>
      <c r="H14" s="66"/>
    </row>
    <row r="15" spans="1:10" ht="12.75">
      <c r="A15" s="30" t="s">
        <v>52</v>
      </c>
      <c r="B15" s="30"/>
      <c r="C15" s="30"/>
      <c r="D15" s="30"/>
      <c r="E15" s="30"/>
      <c r="F15" s="30"/>
      <c r="G15" s="66"/>
      <c r="H15" s="66">
        <f>+Mat.šatny!I57</f>
        <v>0</v>
      </c>
    </row>
    <row r="16" spans="1:10" ht="12.75">
      <c r="A16" s="30" t="s">
        <v>115</v>
      </c>
      <c r="B16" s="30"/>
      <c r="C16" s="30"/>
      <c r="D16" s="30"/>
      <c r="E16" s="30"/>
      <c r="F16" s="30"/>
      <c r="G16" s="66"/>
      <c r="H16" s="66">
        <f>+H15*0.48</f>
        <v>0</v>
      </c>
    </row>
    <row r="17" spans="1:8" ht="12.75">
      <c r="A17" s="30" t="s">
        <v>4</v>
      </c>
      <c r="B17" s="30"/>
      <c r="C17" s="30"/>
      <c r="D17" s="30"/>
      <c r="E17" s="30"/>
      <c r="F17" s="30"/>
      <c r="G17" s="66"/>
      <c r="H17" s="66">
        <f>+Mat.šatny!I30</f>
        <v>0</v>
      </c>
    </row>
    <row r="18" spans="1:8" ht="12.75">
      <c r="A18" s="30" t="s">
        <v>5</v>
      </c>
      <c r="B18" s="30"/>
      <c r="C18" s="30"/>
      <c r="D18" s="30"/>
      <c r="E18" s="30"/>
      <c r="F18" s="30"/>
      <c r="G18" s="66"/>
      <c r="H18" s="66">
        <f>+Mat.šatny!I15</f>
        <v>0</v>
      </c>
    </row>
    <row r="19" spans="1:8" ht="12.75">
      <c r="A19" s="30" t="s">
        <v>53</v>
      </c>
      <c r="B19" s="30" t="s">
        <v>54</v>
      </c>
      <c r="C19" s="30"/>
      <c r="D19" s="30"/>
      <c r="E19" s="30"/>
      <c r="F19" s="30"/>
      <c r="G19" s="66"/>
      <c r="H19" s="66">
        <f>+Sv_šat!H12</f>
        <v>0</v>
      </c>
    </row>
    <row r="20" spans="1:8" ht="12.75">
      <c r="A20" s="30" t="s">
        <v>6</v>
      </c>
      <c r="B20" s="30"/>
      <c r="C20" s="30"/>
      <c r="D20" s="30"/>
      <c r="E20" s="30"/>
      <c r="F20" s="30"/>
      <c r="G20" s="66"/>
      <c r="H20" s="66">
        <f>0.05*H17</f>
        <v>0</v>
      </c>
    </row>
    <row r="21" spans="1:8" ht="12.75">
      <c r="A21" s="30"/>
      <c r="B21" s="30"/>
      <c r="C21" s="30"/>
      <c r="D21" s="30"/>
      <c r="E21" s="30"/>
      <c r="F21" s="30"/>
      <c r="G21" s="66"/>
      <c r="H21" s="66"/>
    </row>
    <row r="22" spans="1:8" ht="12.75">
      <c r="A22" s="30" t="s">
        <v>7</v>
      </c>
      <c r="B22" s="30"/>
      <c r="C22" s="30"/>
      <c r="D22" s="30"/>
      <c r="E22" s="30"/>
      <c r="F22" s="30"/>
      <c r="G22" s="66"/>
      <c r="H22" s="66">
        <f>+H17+H18+H19+H20</f>
        <v>0</v>
      </c>
    </row>
    <row r="23" spans="1:8" ht="12.75">
      <c r="A23" s="30" t="s">
        <v>8</v>
      </c>
      <c r="B23" s="30"/>
      <c r="C23" s="30"/>
      <c r="D23" s="30"/>
      <c r="E23" s="30"/>
      <c r="F23" s="30"/>
      <c r="G23" s="66"/>
      <c r="H23" s="66">
        <f>0.03*H22</f>
        <v>0</v>
      </c>
    </row>
    <row r="24" spans="1:8" ht="12.75">
      <c r="A24" s="16" t="s">
        <v>55</v>
      </c>
      <c r="B24" s="16"/>
      <c r="C24" s="16"/>
      <c r="D24" s="16"/>
      <c r="E24" s="16"/>
      <c r="F24" s="16"/>
      <c r="G24" s="46"/>
      <c r="H24" s="46">
        <f>+H15+H16+H22+H23</f>
        <v>0</v>
      </c>
    </row>
    <row r="25" spans="1:8" ht="12.75">
      <c r="A25" s="30" t="s">
        <v>56</v>
      </c>
      <c r="B25" s="30"/>
      <c r="C25" s="30"/>
      <c r="D25" s="30"/>
      <c r="E25" s="30"/>
      <c r="F25" s="30"/>
      <c r="G25" s="66"/>
      <c r="H25" s="66">
        <f>0.06*H24</f>
        <v>0</v>
      </c>
    </row>
    <row r="26" spans="1:8" ht="12.75">
      <c r="A26" s="30"/>
      <c r="B26" s="30"/>
      <c r="C26" s="30"/>
      <c r="D26" s="30"/>
      <c r="E26" s="30"/>
      <c r="F26" s="30"/>
      <c r="G26" s="66"/>
      <c r="H26" s="66"/>
    </row>
    <row r="27" spans="1:8" ht="12.75">
      <c r="A27" s="30" t="s">
        <v>57</v>
      </c>
      <c r="B27" s="30"/>
      <c r="C27" s="30"/>
      <c r="D27" s="30"/>
      <c r="E27" s="30"/>
      <c r="F27" s="30"/>
      <c r="G27" s="66"/>
      <c r="H27" s="66">
        <v>0</v>
      </c>
    </row>
    <row r="28" spans="1:8" ht="12.75">
      <c r="A28" s="30" t="s">
        <v>58</v>
      </c>
      <c r="B28" s="30"/>
      <c r="C28" s="30"/>
      <c r="D28" s="30"/>
      <c r="E28" s="30"/>
      <c r="F28" s="30"/>
      <c r="G28" s="66"/>
      <c r="H28" s="66">
        <v>0</v>
      </c>
    </row>
    <row r="29" spans="1:8" ht="12.75">
      <c r="A29" s="30"/>
      <c r="B29" s="30"/>
      <c r="C29" s="30"/>
      <c r="D29" s="30"/>
      <c r="E29" s="30"/>
      <c r="F29" s="30"/>
      <c r="G29" s="66"/>
      <c r="H29" s="66"/>
    </row>
    <row r="30" spans="1:8" ht="12.75">
      <c r="A30" s="30" t="s">
        <v>9</v>
      </c>
      <c r="B30" s="30"/>
      <c r="C30" s="30"/>
      <c r="D30" s="30"/>
      <c r="E30" s="30"/>
      <c r="F30" s="30"/>
      <c r="G30" s="66"/>
      <c r="H30" s="66"/>
    </row>
    <row r="31" spans="1:8" ht="12.75">
      <c r="A31" s="30"/>
      <c r="B31" s="30"/>
      <c r="C31" s="30"/>
      <c r="D31" s="30"/>
      <c r="E31" s="30"/>
      <c r="F31" s="30"/>
      <c r="G31" s="66"/>
      <c r="H31" s="66"/>
    </row>
    <row r="32" spans="1:8" ht="12.75">
      <c r="A32" s="30" t="s">
        <v>10</v>
      </c>
      <c r="B32" s="30"/>
      <c r="C32" s="30"/>
      <c r="D32" s="30"/>
      <c r="E32" s="30">
        <v>2</v>
      </c>
      <c r="F32" s="30" t="s">
        <v>11</v>
      </c>
      <c r="G32" s="66">
        <v>0</v>
      </c>
      <c r="H32" s="66">
        <f t="shared" ref="H32:H37" si="0">+G32*E32</f>
        <v>0</v>
      </c>
    </row>
    <row r="33" spans="1:8" ht="12.75">
      <c r="A33" s="30" t="s">
        <v>12</v>
      </c>
      <c r="B33" s="30"/>
      <c r="C33" s="30"/>
      <c r="D33" s="30"/>
      <c r="E33" s="30">
        <v>4</v>
      </c>
      <c r="F33" s="30" t="s">
        <v>11</v>
      </c>
      <c r="G33" s="66">
        <v>0</v>
      </c>
      <c r="H33" s="66">
        <f t="shared" si="0"/>
        <v>0</v>
      </c>
    </row>
    <row r="34" spans="1:8" ht="12.75">
      <c r="A34" s="30" t="s">
        <v>13</v>
      </c>
      <c r="B34" s="30"/>
      <c r="C34" s="30"/>
      <c r="D34" s="30"/>
      <c r="E34" s="30">
        <v>2</v>
      </c>
      <c r="F34" s="30" t="s">
        <v>11</v>
      </c>
      <c r="G34" s="66">
        <v>0</v>
      </c>
      <c r="H34" s="66">
        <f t="shared" si="0"/>
        <v>0</v>
      </c>
    </row>
    <row r="35" spans="1:8" ht="12.75">
      <c r="A35" s="30" t="s">
        <v>59</v>
      </c>
      <c r="B35" s="30"/>
      <c r="C35" s="30"/>
      <c r="D35" s="30"/>
      <c r="E35" s="30">
        <v>3</v>
      </c>
      <c r="F35" s="30" t="s">
        <v>11</v>
      </c>
      <c r="G35" s="66">
        <v>0</v>
      </c>
      <c r="H35" s="66">
        <f t="shared" si="0"/>
        <v>0</v>
      </c>
    </row>
    <row r="36" spans="1:8" ht="12.75">
      <c r="A36" s="30" t="s">
        <v>60</v>
      </c>
      <c r="B36" s="30"/>
      <c r="C36" s="30"/>
      <c r="D36" s="30"/>
      <c r="E36" s="30">
        <v>3</v>
      </c>
      <c r="F36" s="30" t="s">
        <v>11</v>
      </c>
      <c r="G36" s="66">
        <v>0</v>
      </c>
      <c r="H36" s="66">
        <f t="shared" si="0"/>
        <v>0</v>
      </c>
    </row>
    <row r="37" spans="1:8" ht="12.75">
      <c r="A37" s="30" t="s">
        <v>45</v>
      </c>
      <c r="B37" s="30"/>
      <c r="C37" s="30"/>
      <c r="D37" s="30"/>
      <c r="E37" s="30">
        <v>3</v>
      </c>
      <c r="F37" s="30" t="s">
        <v>11</v>
      </c>
      <c r="G37" s="66">
        <v>0</v>
      </c>
      <c r="H37" s="66">
        <f t="shared" si="0"/>
        <v>0</v>
      </c>
    </row>
    <row r="38" spans="1:8" ht="12.75">
      <c r="A38" s="30" t="s">
        <v>14</v>
      </c>
      <c r="B38" s="30"/>
      <c r="C38" s="30"/>
      <c r="D38" s="30"/>
      <c r="E38" s="30"/>
      <c r="F38" s="30"/>
      <c r="G38" s="66"/>
      <c r="H38" s="66">
        <f>SUM(H32:H37)</f>
        <v>0</v>
      </c>
    </row>
    <row r="39" spans="1:8" ht="12.75">
      <c r="A39" s="30"/>
      <c r="B39" s="30"/>
      <c r="C39" s="30"/>
      <c r="D39" s="30"/>
      <c r="E39" s="30"/>
      <c r="F39" s="30"/>
      <c r="G39" s="66"/>
      <c r="H39" s="66"/>
    </row>
    <row r="40" spans="1:8" ht="12.75">
      <c r="A40" s="30" t="s">
        <v>116</v>
      </c>
      <c r="B40" s="30"/>
      <c r="C40" s="30"/>
      <c r="D40" s="30"/>
      <c r="E40" s="30">
        <v>1</v>
      </c>
      <c r="F40" s="30" t="s">
        <v>117</v>
      </c>
      <c r="G40" s="66">
        <v>0</v>
      </c>
      <c r="H40" s="66">
        <f>+E40*G40</f>
        <v>0</v>
      </c>
    </row>
    <row r="41" spans="1:8" ht="12.75">
      <c r="A41" s="30"/>
      <c r="B41" s="30"/>
      <c r="C41" s="30"/>
      <c r="D41" s="30"/>
      <c r="E41" s="30"/>
      <c r="F41" s="30"/>
      <c r="G41" s="66"/>
      <c r="H41" s="66"/>
    </row>
    <row r="42" spans="1:8" ht="12.75">
      <c r="A42" s="30"/>
      <c r="B42" s="30"/>
      <c r="C42" s="30"/>
      <c r="D42" s="30"/>
      <c r="E42" s="30"/>
      <c r="F42" s="30"/>
      <c r="G42" s="66"/>
      <c r="H42" s="66"/>
    </row>
    <row r="43" spans="1:8" ht="13.5" thickBot="1">
      <c r="A43" s="99" t="s">
        <v>15</v>
      </c>
      <c r="B43" s="99"/>
      <c r="C43" s="99"/>
      <c r="D43" s="99"/>
      <c r="E43" s="99"/>
      <c r="F43" s="99"/>
      <c r="G43" s="100"/>
      <c r="H43" s="100">
        <f>+H12+H13+H24+H25+H27+H28+H38+H40</f>
        <v>0</v>
      </c>
    </row>
    <row r="44" spans="1:8" ht="13.5" thickTop="1">
      <c r="A44" s="30"/>
      <c r="B44" s="30"/>
      <c r="C44" s="30"/>
      <c r="D44" s="30"/>
      <c r="E44" s="30"/>
      <c r="F44" s="30"/>
      <c r="G44" s="66"/>
      <c r="H44" s="66"/>
    </row>
    <row r="45" spans="1:8" ht="12.75">
      <c r="A45" s="30" t="s">
        <v>16</v>
      </c>
      <c r="B45" s="30"/>
      <c r="C45" s="30"/>
      <c r="D45" s="30"/>
      <c r="E45" s="30">
        <v>6</v>
      </c>
      <c r="F45" s="30" t="s">
        <v>11</v>
      </c>
      <c r="G45" s="66">
        <v>0</v>
      </c>
      <c r="H45" s="66">
        <f>+G45*E45</f>
        <v>0</v>
      </c>
    </row>
    <row r="46" spans="1:8" ht="12.75">
      <c r="A46" s="30" t="s">
        <v>61</v>
      </c>
      <c r="B46" s="30"/>
      <c r="C46" s="30"/>
      <c r="D46" s="30"/>
      <c r="E46" s="30">
        <v>5</v>
      </c>
      <c r="F46" s="30" t="s">
        <v>22</v>
      </c>
      <c r="G46" s="66">
        <v>0</v>
      </c>
      <c r="H46" s="66">
        <f>+G46*E46</f>
        <v>0</v>
      </c>
    </row>
    <row r="47" spans="1:8" ht="12.75">
      <c r="A47" s="30" t="s">
        <v>62</v>
      </c>
      <c r="B47" s="30"/>
      <c r="C47" s="30"/>
      <c r="D47" s="30"/>
      <c r="E47" s="30">
        <v>2</v>
      </c>
      <c r="F47" s="30" t="s">
        <v>22</v>
      </c>
      <c r="G47" s="66">
        <v>0</v>
      </c>
      <c r="H47" s="66">
        <f>+G47*E47</f>
        <v>0</v>
      </c>
    </row>
    <row r="48" spans="1:8" ht="12.75">
      <c r="A48" s="30" t="s">
        <v>63</v>
      </c>
      <c r="B48" s="30"/>
      <c r="C48" s="30"/>
      <c r="D48" s="30"/>
      <c r="E48" s="30"/>
      <c r="F48" s="30"/>
      <c r="G48" s="66"/>
      <c r="H48" s="66">
        <f>SUM(H45:H47)</f>
        <v>0</v>
      </c>
    </row>
    <row r="49" spans="1:8" ht="12.75">
      <c r="A49" s="30"/>
      <c r="B49" s="30"/>
      <c r="C49" s="30"/>
      <c r="D49" s="30"/>
      <c r="E49" s="30"/>
      <c r="F49" s="30"/>
      <c r="G49" s="66"/>
      <c r="H49" s="66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L75"/>
  <sheetViews>
    <sheetView showZeros="0" tabSelected="1" topLeftCell="A22" workbookViewId="0">
      <selection activeCell="L17" sqref="L17"/>
    </sheetView>
  </sheetViews>
  <sheetFormatPr defaultColWidth="0" defaultRowHeight="12.75"/>
  <cols>
    <col min="1" max="1" width="4" style="145" customWidth="1"/>
    <col min="2" max="2" width="32" style="1" customWidth="1"/>
    <col min="3" max="3" width="9.375" style="14" customWidth="1"/>
    <col min="4" max="4" width="6.75" style="1" bestFit="1" customWidth="1"/>
    <col min="5" max="5" width="6.75" style="1" customWidth="1"/>
    <col min="6" max="6" width="5" style="1" customWidth="1"/>
    <col min="7" max="7" width="3.625" style="1" customWidth="1"/>
    <col min="8" max="8" width="7.625" style="2" bestFit="1" customWidth="1"/>
    <col min="9" max="9" width="9.75" style="4" bestFit="1" customWidth="1"/>
    <col min="10" max="10" width="13.75" style="1" customWidth="1"/>
    <col min="11" max="241" width="9.75" style="1" customWidth="1"/>
    <col min="242" max="16384" width="0" style="1" hidden="1"/>
  </cols>
  <sheetData>
    <row r="1" spans="1:10" ht="15.75">
      <c r="A1" s="139"/>
      <c r="B1" s="18"/>
      <c r="C1" s="21"/>
      <c r="D1" s="22"/>
      <c r="E1" s="22"/>
      <c r="F1" s="18"/>
      <c r="G1" s="18"/>
      <c r="H1" s="19"/>
      <c r="I1" s="20"/>
      <c r="J1" s="18"/>
    </row>
    <row r="2" spans="1:10">
      <c r="A2" s="118" t="s">
        <v>32</v>
      </c>
      <c r="B2" s="77" t="s">
        <v>17</v>
      </c>
      <c r="C2" s="78"/>
      <c r="D2" s="79"/>
      <c r="E2" s="79"/>
      <c r="F2" s="80" t="s">
        <v>18</v>
      </c>
      <c r="G2" s="77" t="s">
        <v>19</v>
      </c>
      <c r="H2" s="81" t="s">
        <v>20</v>
      </c>
      <c r="I2" s="82" t="s">
        <v>21</v>
      </c>
      <c r="J2" s="18"/>
    </row>
    <row r="3" spans="1:10">
      <c r="A3" s="140"/>
      <c r="B3" s="23"/>
      <c r="C3" s="17"/>
      <c r="D3" s="18"/>
      <c r="E3" s="18"/>
      <c r="F3" s="24"/>
      <c r="G3" s="23"/>
      <c r="H3" s="25"/>
      <c r="I3" s="26"/>
      <c r="J3" s="18"/>
    </row>
    <row r="4" spans="1:10">
      <c r="A4" s="140"/>
      <c r="B4" s="69" t="s">
        <v>49</v>
      </c>
      <c r="C4" s="17"/>
      <c r="D4" s="18"/>
      <c r="E4" s="18"/>
      <c r="F4" s="24"/>
      <c r="G4" s="23"/>
      <c r="H4" s="25"/>
      <c r="I4" s="26"/>
      <c r="J4" s="18"/>
    </row>
    <row r="5" spans="1:10" s="3" customFormat="1" ht="25.5">
      <c r="A5" s="39">
        <v>1</v>
      </c>
      <c r="B5" s="27" t="s">
        <v>107</v>
      </c>
      <c r="C5" s="31" t="s">
        <v>23</v>
      </c>
      <c r="D5" s="28" t="s">
        <v>33</v>
      </c>
      <c r="E5" s="28"/>
      <c r="F5" s="16">
        <v>2</v>
      </c>
      <c r="G5" s="28" t="s">
        <v>22</v>
      </c>
      <c r="H5" s="29">
        <v>0</v>
      </c>
      <c r="I5" s="19">
        <f>F5*H5</f>
        <v>0</v>
      </c>
      <c r="J5" s="30"/>
    </row>
    <row r="6" spans="1:10" s="3" customFormat="1" ht="25.5">
      <c r="A6" s="39">
        <v>2</v>
      </c>
      <c r="B6" s="27" t="s">
        <v>108</v>
      </c>
      <c r="C6" s="31" t="s">
        <v>24</v>
      </c>
      <c r="D6" s="28" t="s">
        <v>33</v>
      </c>
      <c r="E6" s="28"/>
      <c r="F6" s="16">
        <v>6</v>
      </c>
      <c r="G6" s="28" t="s">
        <v>22</v>
      </c>
      <c r="H6" s="29">
        <v>0</v>
      </c>
      <c r="I6" s="19">
        <f t="shared" ref="I6:I14" si="0">H6*F6</f>
        <v>0</v>
      </c>
      <c r="J6" s="30"/>
    </row>
    <row r="7" spans="1:10" s="3" customFormat="1" ht="25.5">
      <c r="A7" s="39">
        <v>3</v>
      </c>
      <c r="B7" s="27" t="s">
        <v>46</v>
      </c>
      <c r="C7" s="31" t="s">
        <v>79</v>
      </c>
      <c r="D7" s="28" t="s">
        <v>33</v>
      </c>
      <c r="E7" s="28"/>
      <c r="F7" s="16">
        <v>5</v>
      </c>
      <c r="G7" s="28" t="s">
        <v>22</v>
      </c>
      <c r="H7" s="29">
        <v>0</v>
      </c>
      <c r="I7" s="19">
        <f>H7*F7</f>
        <v>0</v>
      </c>
      <c r="J7" s="30"/>
    </row>
    <row r="8" spans="1:10" s="3" customFormat="1" ht="38.25">
      <c r="A8" s="39">
        <v>4</v>
      </c>
      <c r="B8" s="27" t="s">
        <v>47</v>
      </c>
      <c r="C8" s="31" t="s">
        <v>34</v>
      </c>
      <c r="D8" s="28" t="s">
        <v>33</v>
      </c>
      <c r="E8" s="28"/>
      <c r="F8" s="16">
        <v>8</v>
      </c>
      <c r="G8" s="28" t="s">
        <v>22</v>
      </c>
      <c r="H8" s="29">
        <v>0</v>
      </c>
      <c r="I8" s="19">
        <f t="shared" si="0"/>
        <v>0</v>
      </c>
      <c r="J8" s="30"/>
    </row>
    <row r="9" spans="1:10" s="3" customFormat="1" ht="38.25">
      <c r="A9" s="39">
        <v>5</v>
      </c>
      <c r="B9" s="27" t="s">
        <v>80</v>
      </c>
      <c r="C9" s="31" t="s">
        <v>34</v>
      </c>
      <c r="D9" s="28" t="s">
        <v>33</v>
      </c>
      <c r="E9" s="28"/>
      <c r="F9" s="16">
        <v>3</v>
      </c>
      <c r="G9" s="28" t="s">
        <v>22</v>
      </c>
      <c r="H9" s="29">
        <v>0</v>
      </c>
      <c r="I9" s="19">
        <f>H9*F9</f>
        <v>0</v>
      </c>
      <c r="J9" s="30"/>
    </row>
    <row r="10" spans="1:10" s="3" customFormat="1" ht="15" customHeight="1">
      <c r="A10" s="39">
        <v>6</v>
      </c>
      <c r="B10" s="28" t="s">
        <v>25</v>
      </c>
      <c r="C10" s="28">
        <v>1901</v>
      </c>
      <c r="D10" s="16"/>
      <c r="E10" s="16"/>
      <c r="F10" s="16">
        <v>4</v>
      </c>
      <c r="G10" s="28" t="s">
        <v>22</v>
      </c>
      <c r="H10" s="29">
        <v>0</v>
      </c>
      <c r="I10" s="19">
        <f t="shared" si="0"/>
        <v>0</v>
      </c>
      <c r="J10" s="30"/>
    </row>
    <row r="11" spans="1:10" s="3" customFormat="1" ht="15" customHeight="1">
      <c r="A11" s="39">
        <v>7</v>
      </c>
      <c r="B11" s="28" t="s">
        <v>81</v>
      </c>
      <c r="C11" s="28">
        <v>1903</v>
      </c>
      <c r="D11" s="28"/>
      <c r="E11" s="28"/>
      <c r="F11" s="16">
        <v>82</v>
      </c>
      <c r="G11" s="28" t="s">
        <v>22</v>
      </c>
      <c r="H11" s="29">
        <v>0</v>
      </c>
      <c r="I11" s="19">
        <f t="shared" si="0"/>
        <v>0</v>
      </c>
      <c r="J11" s="30"/>
    </row>
    <row r="12" spans="1:10" s="3" customFormat="1" ht="15" customHeight="1">
      <c r="A12" s="39">
        <v>8</v>
      </c>
      <c r="B12" s="28" t="s">
        <v>31</v>
      </c>
      <c r="C12" s="28"/>
      <c r="D12" s="28"/>
      <c r="E12" s="28"/>
      <c r="F12" s="16">
        <v>20</v>
      </c>
      <c r="G12" s="28" t="s">
        <v>22</v>
      </c>
      <c r="H12" s="29">
        <v>0</v>
      </c>
      <c r="I12" s="19">
        <f t="shared" si="0"/>
        <v>0</v>
      </c>
      <c r="J12" s="30"/>
    </row>
    <row r="13" spans="1:10" s="3" customFormat="1" ht="15" customHeight="1">
      <c r="A13" s="39">
        <v>9</v>
      </c>
      <c r="B13" s="28" t="s">
        <v>143</v>
      </c>
      <c r="C13" s="28" t="s">
        <v>144</v>
      </c>
      <c r="D13" s="28"/>
      <c r="E13" s="28"/>
      <c r="F13" s="16">
        <v>1</v>
      </c>
      <c r="G13" s="28" t="s">
        <v>22</v>
      </c>
      <c r="H13" s="29"/>
      <c r="I13" s="19"/>
      <c r="J13" s="30"/>
    </row>
    <row r="14" spans="1:10" s="3" customFormat="1" ht="15" customHeight="1">
      <c r="A14" s="39"/>
      <c r="B14" s="33"/>
      <c r="C14" s="30"/>
      <c r="D14" s="33"/>
      <c r="E14" s="33"/>
      <c r="F14" s="16"/>
      <c r="G14" s="33"/>
      <c r="H14" s="66"/>
      <c r="I14" s="101">
        <f t="shared" si="0"/>
        <v>0</v>
      </c>
      <c r="J14" s="30"/>
    </row>
    <row r="15" spans="1:10" s="7" customFormat="1" ht="13.5" thickBot="1">
      <c r="A15" s="141"/>
      <c r="B15" s="83" t="s">
        <v>21</v>
      </c>
      <c r="C15" s="84" t="s">
        <v>130</v>
      </c>
      <c r="D15" s="83"/>
      <c r="E15" s="83"/>
      <c r="F15" s="85"/>
      <c r="G15" s="83"/>
      <c r="H15" s="86"/>
      <c r="I15" s="87">
        <f>SUM(I5:I12)</f>
        <v>0</v>
      </c>
      <c r="J15" s="22"/>
    </row>
    <row r="16" spans="1:10" s="7" customFormat="1" ht="13.5" thickTop="1">
      <c r="A16" s="140"/>
      <c r="B16" s="22"/>
      <c r="C16" s="34"/>
      <c r="D16" s="22"/>
      <c r="E16" s="22"/>
      <c r="F16" s="16"/>
      <c r="G16" s="22"/>
      <c r="H16" s="35"/>
      <c r="I16" s="36"/>
      <c r="J16" s="22"/>
    </row>
    <row r="17" spans="1:10" s="7" customFormat="1">
      <c r="A17" s="140"/>
      <c r="B17" s="22"/>
      <c r="C17" s="34"/>
      <c r="D17" s="22"/>
      <c r="E17" s="22"/>
      <c r="F17" s="16"/>
      <c r="G17" s="22"/>
      <c r="H17" s="35"/>
      <c r="I17" s="36"/>
      <c r="J17" s="22"/>
    </row>
    <row r="18" spans="1:10" s="7" customFormat="1" ht="15.75">
      <c r="A18" s="142"/>
      <c r="B18" s="18"/>
      <c r="C18" s="21"/>
      <c r="D18" s="17"/>
      <c r="E18" s="17"/>
      <c r="F18" s="16"/>
      <c r="G18" s="18"/>
      <c r="H18" s="19"/>
      <c r="I18" s="20"/>
      <c r="J18" s="22"/>
    </row>
    <row r="19" spans="1:10" s="7" customFormat="1" ht="15.75">
      <c r="A19" s="142"/>
      <c r="B19" s="69" t="s">
        <v>77</v>
      </c>
      <c r="C19" s="21"/>
      <c r="D19" s="17"/>
      <c r="E19" s="17"/>
      <c r="F19" s="16"/>
      <c r="G19" s="18"/>
      <c r="H19" s="19"/>
      <c r="I19" s="20"/>
      <c r="J19" s="22"/>
    </row>
    <row r="20" spans="1:10" s="7" customFormat="1" ht="15.75">
      <c r="A20" s="142"/>
      <c r="B20" s="28" t="s">
        <v>38</v>
      </c>
      <c r="C20" s="28" t="s">
        <v>85</v>
      </c>
      <c r="D20" s="28" t="s">
        <v>40</v>
      </c>
      <c r="E20" s="28"/>
      <c r="F20" s="16">
        <v>100</v>
      </c>
      <c r="G20" s="37" t="s">
        <v>26</v>
      </c>
      <c r="H20" s="46">
        <v>0</v>
      </c>
      <c r="I20" s="38">
        <f t="shared" ref="I20:I25" si="1">H20*F20</f>
        <v>0</v>
      </c>
      <c r="J20" s="22"/>
    </row>
    <row r="21" spans="1:10" s="7" customFormat="1" ht="15" customHeight="1">
      <c r="A21" s="139">
        <v>1</v>
      </c>
      <c r="B21" s="28" t="s">
        <v>41</v>
      </c>
      <c r="C21" s="28" t="s">
        <v>39</v>
      </c>
      <c r="D21" s="28" t="s">
        <v>40</v>
      </c>
      <c r="E21" s="28"/>
      <c r="F21" s="16">
        <v>410</v>
      </c>
      <c r="G21" s="37" t="s">
        <v>26</v>
      </c>
      <c r="H21" s="46">
        <v>0</v>
      </c>
      <c r="I21" s="38">
        <f t="shared" si="1"/>
        <v>0</v>
      </c>
      <c r="J21" s="22"/>
    </row>
    <row r="22" spans="1:10" s="7" customFormat="1" ht="15" customHeight="1">
      <c r="A22" s="139">
        <v>2</v>
      </c>
      <c r="B22" s="28" t="s">
        <v>42</v>
      </c>
      <c r="C22" s="28" t="s">
        <v>39</v>
      </c>
      <c r="D22" s="28" t="s">
        <v>40</v>
      </c>
      <c r="E22" s="28"/>
      <c r="F22" s="16">
        <v>150</v>
      </c>
      <c r="G22" s="37" t="s">
        <v>26</v>
      </c>
      <c r="H22" s="46">
        <v>0</v>
      </c>
      <c r="I22" s="38">
        <f t="shared" si="1"/>
        <v>0</v>
      </c>
      <c r="J22" s="22"/>
    </row>
    <row r="23" spans="1:10" s="7" customFormat="1" ht="15" customHeight="1">
      <c r="A23" s="139">
        <v>3</v>
      </c>
      <c r="B23" s="28" t="s">
        <v>38</v>
      </c>
      <c r="C23" s="28" t="s">
        <v>84</v>
      </c>
      <c r="D23" s="28" t="s">
        <v>40</v>
      </c>
      <c r="E23" s="28"/>
      <c r="F23" s="16">
        <v>70</v>
      </c>
      <c r="G23" s="37" t="s">
        <v>26</v>
      </c>
      <c r="H23" s="46">
        <v>0</v>
      </c>
      <c r="I23" s="38">
        <f t="shared" si="1"/>
        <v>0</v>
      </c>
      <c r="J23" s="22"/>
    </row>
    <row r="24" spans="1:10" s="7" customFormat="1" ht="15" customHeight="1">
      <c r="A24" s="139">
        <v>4</v>
      </c>
      <c r="B24" s="28" t="s">
        <v>38</v>
      </c>
      <c r="C24" s="28" t="s">
        <v>43</v>
      </c>
      <c r="D24" s="28" t="s">
        <v>40</v>
      </c>
      <c r="E24" s="28"/>
      <c r="F24" s="16">
        <v>220</v>
      </c>
      <c r="G24" s="37" t="s">
        <v>26</v>
      </c>
      <c r="H24" s="46">
        <v>0</v>
      </c>
      <c r="I24" s="38">
        <f t="shared" si="1"/>
        <v>0</v>
      </c>
      <c r="J24" s="22"/>
    </row>
    <row r="25" spans="1:10" s="7" customFormat="1" ht="15" customHeight="1">
      <c r="A25" s="139">
        <v>5</v>
      </c>
      <c r="B25" s="28" t="s">
        <v>38</v>
      </c>
      <c r="C25" s="28" t="s">
        <v>44</v>
      </c>
      <c r="D25" s="28" t="s">
        <v>40</v>
      </c>
      <c r="E25" s="28"/>
      <c r="F25" s="16">
        <v>30</v>
      </c>
      <c r="G25" s="37" t="s">
        <v>26</v>
      </c>
      <c r="H25" s="46">
        <v>0</v>
      </c>
      <c r="I25" s="38">
        <f t="shared" si="1"/>
        <v>0</v>
      </c>
      <c r="J25" s="22"/>
    </row>
    <row r="26" spans="1:10" s="7" customFormat="1" ht="15" customHeight="1">
      <c r="A26" s="139">
        <v>6</v>
      </c>
      <c r="B26" s="28" t="s">
        <v>99</v>
      </c>
      <c r="C26" s="28" t="s">
        <v>83</v>
      </c>
      <c r="D26" s="28" t="s">
        <v>33</v>
      </c>
      <c r="E26" s="28"/>
      <c r="F26" s="16">
        <v>5</v>
      </c>
      <c r="G26" s="29" t="s">
        <v>26</v>
      </c>
      <c r="H26" s="19">
        <v>0</v>
      </c>
      <c r="I26" s="101">
        <f>H26*F26</f>
        <v>0</v>
      </c>
      <c r="J26" s="22"/>
    </row>
    <row r="27" spans="1:10" s="7" customFormat="1" ht="15" customHeight="1">
      <c r="A27" s="139">
        <v>7</v>
      </c>
      <c r="B27" s="28" t="s">
        <v>131</v>
      </c>
      <c r="C27" s="28" t="s">
        <v>132</v>
      </c>
      <c r="D27" s="28" t="s">
        <v>33</v>
      </c>
      <c r="E27" s="28" t="s">
        <v>133</v>
      </c>
      <c r="F27" s="16">
        <v>22</v>
      </c>
      <c r="G27" s="29" t="s">
        <v>26</v>
      </c>
      <c r="H27" s="19">
        <v>0</v>
      </c>
      <c r="I27" s="101">
        <f t="shared" ref="I27:I28" si="2">H27*F27</f>
        <v>0</v>
      </c>
      <c r="J27" s="22"/>
    </row>
    <row r="28" spans="1:10" s="7" customFormat="1" ht="15" customHeight="1">
      <c r="A28" s="139">
        <v>8</v>
      </c>
      <c r="B28" s="28" t="s">
        <v>131</v>
      </c>
      <c r="C28" s="28" t="s">
        <v>134</v>
      </c>
      <c r="D28" s="28" t="s">
        <v>33</v>
      </c>
      <c r="E28" s="28" t="s">
        <v>133</v>
      </c>
      <c r="F28" s="16">
        <v>21</v>
      </c>
      <c r="G28" s="29" t="s">
        <v>26</v>
      </c>
      <c r="H28" s="19">
        <v>0</v>
      </c>
      <c r="I28" s="101">
        <f t="shared" si="2"/>
        <v>0</v>
      </c>
      <c r="J28" s="22"/>
    </row>
    <row r="29" spans="1:10" s="7" customFormat="1">
      <c r="A29" s="139"/>
      <c r="B29" s="16"/>
      <c r="C29" s="31"/>
      <c r="D29" s="39"/>
      <c r="E29" s="39"/>
      <c r="F29" s="39"/>
      <c r="G29" s="28"/>
      <c r="H29" s="29"/>
      <c r="I29" s="38"/>
      <c r="J29" s="22"/>
    </row>
    <row r="30" spans="1:10" s="7" customFormat="1" ht="13.5" thickBot="1">
      <c r="A30" s="143"/>
      <c r="B30" s="83" t="s">
        <v>21</v>
      </c>
      <c r="C30" s="84" t="s">
        <v>130</v>
      </c>
      <c r="D30" s="84"/>
      <c r="E30" s="84"/>
      <c r="F30" s="83"/>
      <c r="G30" s="83"/>
      <c r="H30" s="88"/>
      <c r="I30" s="89">
        <f>SUM(I21:I29)</f>
        <v>0</v>
      </c>
      <c r="J30" s="22"/>
    </row>
    <row r="31" spans="1:10" s="6" customFormat="1" ht="13.5" thickTop="1">
      <c r="A31" s="144"/>
      <c r="B31" s="41"/>
      <c r="C31" s="42"/>
      <c r="D31" s="40"/>
      <c r="E31" s="40"/>
      <c r="F31" s="40"/>
      <c r="G31" s="42"/>
      <c r="H31" s="43"/>
      <c r="I31" s="20"/>
      <c r="J31" s="44"/>
    </row>
    <row r="32" spans="1:10">
      <c r="A32" s="139"/>
      <c r="B32" s="18"/>
      <c r="C32" s="17"/>
      <c r="D32" s="18"/>
      <c r="E32" s="18"/>
      <c r="F32" s="18"/>
      <c r="G32" s="18"/>
      <c r="H32" s="19"/>
      <c r="I32" s="20"/>
      <c r="J32" s="18"/>
    </row>
    <row r="33" spans="1:10">
      <c r="A33" s="139"/>
      <c r="B33" s="18"/>
      <c r="C33" s="18"/>
      <c r="D33" s="18"/>
      <c r="E33" s="18"/>
      <c r="F33" s="18"/>
      <c r="G33" s="18"/>
      <c r="H33" s="90"/>
      <c r="I33" s="90"/>
      <c r="J33" s="18"/>
    </row>
    <row r="34" spans="1:10">
      <c r="A34" s="139"/>
      <c r="B34" s="69" t="s">
        <v>78</v>
      </c>
      <c r="C34" s="18"/>
      <c r="D34" s="18"/>
      <c r="E34" s="18"/>
      <c r="F34" s="18"/>
      <c r="G34" s="18"/>
      <c r="H34" s="90"/>
      <c r="I34" s="90"/>
      <c r="J34" s="5"/>
    </row>
    <row r="35" spans="1:10">
      <c r="A35" s="139"/>
      <c r="B35" s="18"/>
      <c r="C35" s="18"/>
      <c r="D35" s="18"/>
      <c r="E35" s="18"/>
      <c r="F35" s="18"/>
      <c r="G35" s="18"/>
      <c r="H35" s="90"/>
      <c r="I35" s="90"/>
      <c r="J35" s="18"/>
    </row>
    <row r="36" spans="1:10" ht="15" customHeight="1">
      <c r="A36" s="139">
        <v>1</v>
      </c>
      <c r="B36" s="91" t="s">
        <v>100</v>
      </c>
      <c r="C36" s="33" t="s">
        <v>87</v>
      </c>
      <c r="D36" s="92" t="s">
        <v>101</v>
      </c>
      <c r="E36" s="33" t="s">
        <v>86</v>
      </c>
      <c r="F36" s="30">
        <f>+F5</f>
        <v>2</v>
      </c>
      <c r="G36" s="33" t="s">
        <v>22</v>
      </c>
      <c r="H36" s="93">
        <v>0</v>
      </c>
      <c r="I36" s="93">
        <f t="shared" ref="I36:I55" si="3">+F36*H36</f>
        <v>0</v>
      </c>
      <c r="J36" s="18"/>
    </row>
    <row r="37" spans="1:10" ht="15" customHeight="1">
      <c r="A37" s="139">
        <v>2</v>
      </c>
      <c r="B37" s="91" t="s">
        <v>100</v>
      </c>
      <c r="C37" s="33" t="s">
        <v>88</v>
      </c>
      <c r="D37" s="92" t="s">
        <v>101</v>
      </c>
      <c r="E37" s="33" t="s">
        <v>86</v>
      </c>
      <c r="F37" s="30">
        <f>+F6</f>
        <v>6</v>
      </c>
      <c r="G37" s="33" t="s">
        <v>22</v>
      </c>
      <c r="H37" s="93">
        <v>0</v>
      </c>
      <c r="I37" s="93">
        <f t="shared" si="3"/>
        <v>0</v>
      </c>
      <c r="J37" s="18"/>
    </row>
    <row r="38" spans="1:10" ht="15" customHeight="1">
      <c r="A38" s="139">
        <v>3</v>
      </c>
      <c r="B38" s="91" t="s">
        <v>100</v>
      </c>
      <c r="C38" s="33" t="s">
        <v>89</v>
      </c>
      <c r="D38" s="92" t="s">
        <v>101</v>
      </c>
      <c r="E38" s="33" t="s">
        <v>86</v>
      </c>
      <c r="F38" s="30">
        <f>+F7</f>
        <v>5</v>
      </c>
      <c r="G38" s="33" t="s">
        <v>22</v>
      </c>
      <c r="H38" s="93">
        <v>0</v>
      </c>
      <c r="I38" s="93">
        <f t="shared" si="3"/>
        <v>0</v>
      </c>
      <c r="J38" s="18"/>
    </row>
    <row r="39" spans="1:10">
      <c r="A39" s="139">
        <v>4</v>
      </c>
      <c r="B39" s="91" t="s">
        <v>102</v>
      </c>
      <c r="C39" s="91" t="s">
        <v>90</v>
      </c>
      <c r="D39" s="92" t="s">
        <v>103</v>
      </c>
      <c r="E39" s="33" t="s">
        <v>86</v>
      </c>
      <c r="F39" s="30">
        <f>+F8</f>
        <v>8</v>
      </c>
      <c r="G39" s="33" t="s">
        <v>22</v>
      </c>
      <c r="H39" s="93">
        <v>0</v>
      </c>
      <c r="I39" s="93">
        <f t="shared" si="3"/>
        <v>0</v>
      </c>
      <c r="J39" s="18"/>
    </row>
    <row r="40" spans="1:10">
      <c r="A40" s="139">
        <v>5</v>
      </c>
      <c r="B40" s="91" t="s">
        <v>104</v>
      </c>
      <c r="C40" s="95"/>
      <c r="D40" s="94" t="s">
        <v>105</v>
      </c>
      <c r="E40" s="33" t="s">
        <v>86</v>
      </c>
      <c r="F40" s="30">
        <f>+F9</f>
        <v>3</v>
      </c>
      <c r="G40" s="33" t="s">
        <v>22</v>
      </c>
      <c r="H40" s="93">
        <v>0</v>
      </c>
      <c r="I40" s="93">
        <f t="shared" si="3"/>
        <v>0</v>
      </c>
      <c r="J40" s="18"/>
    </row>
    <row r="41" spans="1:10">
      <c r="A41" s="139">
        <v>6</v>
      </c>
      <c r="B41" s="96" t="s">
        <v>99</v>
      </c>
      <c r="C41" s="97" t="s">
        <v>82</v>
      </c>
      <c r="D41" s="98" t="s">
        <v>33</v>
      </c>
      <c r="E41" s="33" t="s">
        <v>86</v>
      </c>
      <c r="F41" s="30">
        <f>+F26</f>
        <v>5</v>
      </c>
      <c r="G41" s="33" t="s">
        <v>26</v>
      </c>
      <c r="H41" s="93">
        <v>0</v>
      </c>
      <c r="I41" s="93">
        <f t="shared" si="3"/>
        <v>0</v>
      </c>
      <c r="J41" s="18"/>
    </row>
    <row r="42" spans="1:10">
      <c r="A42" s="139">
        <v>7</v>
      </c>
      <c r="B42" s="28" t="s">
        <v>119</v>
      </c>
      <c r="C42" s="28" t="str">
        <f>+C27</f>
        <v>125/50</v>
      </c>
      <c r="D42" s="98" t="s">
        <v>33</v>
      </c>
      <c r="E42" s="33" t="s">
        <v>86</v>
      </c>
      <c r="F42" s="30">
        <f>+F27</f>
        <v>22</v>
      </c>
      <c r="G42" s="33" t="s">
        <v>26</v>
      </c>
      <c r="H42" s="93">
        <v>0</v>
      </c>
      <c r="I42" s="93">
        <f>+F42*H42</f>
        <v>0</v>
      </c>
      <c r="J42" s="18"/>
    </row>
    <row r="43" spans="1:10">
      <c r="A43" s="139">
        <v>8</v>
      </c>
      <c r="B43" s="28" t="s">
        <v>119</v>
      </c>
      <c r="C43" s="28" t="str">
        <f>+C28</f>
        <v>250/50</v>
      </c>
      <c r="D43" s="98" t="s">
        <v>33</v>
      </c>
      <c r="E43" s="33" t="s">
        <v>86</v>
      </c>
      <c r="F43" s="30">
        <f>+F28</f>
        <v>21</v>
      </c>
      <c r="G43" s="33" t="s">
        <v>26</v>
      </c>
      <c r="H43" s="93">
        <v>0</v>
      </c>
      <c r="I43" s="93">
        <f>+F43*H43</f>
        <v>0</v>
      </c>
      <c r="J43" s="18"/>
    </row>
    <row r="44" spans="1:10">
      <c r="A44" s="139">
        <v>9</v>
      </c>
      <c r="B44" s="28" t="s">
        <v>38</v>
      </c>
      <c r="C44" s="33" t="s">
        <v>85</v>
      </c>
      <c r="D44" s="33" t="s">
        <v>91</v>
      </c>
      <c r="E44" s="33" t="s">
        <v>86</v>
      </c>
      <c r="F44" s="30">
        <f>+F20</f>
        <v>100</v>
      </c>
      <c r="G44" s="33" t="s">
        <v>26</v>
      </c>
      <c r="H44" s="93">
        <v>0</v>
      </c>
      <c r="I44" s="93">
        <f t="shared" si="3"/>
        <v>0</v>
      </c>
      <c r="J44" s="18"/>
    </row>
    <row r="45" spans="1:10">
      <c r="A45" s="139">
        <v>10</v>
      </c>
      <c r="B45" s="28" t="s">
        <v>38</v>
      </c>
      <c r="C45" s="33" t="s">
        <v>39</v>
      </c>
      <c r="D45" s="33" t="s">
        <v>91</v>
      </c>
      <c r="E45" s="33" t="s">
        <v>86</v>
      </c>
      <c r="F45" s="30">
        <f>+F21+F22</f>
        <v>560</v>
      </c>
      <c r="G45" s="33" t="s">
        <v>26</v>
      </c>
      <c r="H45" s="93">
        <v>0</v>
      </c>
      <c r="I45" s="93">
        <f t="shared" si="3"/>
        <v>0</v>
      </c>
      <c r="J45" s="18"/>
    </row>
    <row r="46" spans="1:10">
      <c r="A46" s="139">
        <v>11</v>
      </c>
      <c r="B46" s="28" t="s">
        <v>38</v>
      </c>
      <c r="C46" s="33" t="s">
        <v>84</v>
      </c>
      <c r="D46" s="33" t="s">
        <v>91</v>
      </c>
      <c r="E46" s="33" t="s">
        <v>86</v>
      </c>
      <c r="F46" s="30">
        <f>+F23</f>
        <v>70</v>
      </c>
      <c r="G46" s="33" t="s">
        <v>26</v>
      </c>
      <c r="H46" s="93">
        <v>0</v>
      </c>
      <c r="I46" s="93">
        <f t="shared" si="3"/>
        <v>0</v>
      </c>
      <c r="J46" s="18"/>
    </row>
    <row r="47" spans="1:10">
      <c r="A47" s="139">
        <v>12</v>
      </c>
      <c r="B47" s="28" t="s">
        <v>38</v>
      </c>
      <c r="C47" s="33" t="s">
        <v>43</v>
      </c>
      <c r="D47" s="33" t="s">
        <v>91</v>
      </c>
      <c r="E47" s="33" t="s">
        <v>86</v>
      </c>
      <c r="F47" s="30">
        <f>+F24</f>
        <v>220</v>
      </c>
      <c r="G47" s="33" t="s">
        <v>26</v>
      </c>
      <c r="H47" s="93">
        <v>0</v>
      </c>
      <c r="I47" s="93">
        <f t="shared" si="3"/>
        <v>0</v>
      </c>
      <c r="J47" s="18"/>
    </row>
    <row r="48" spans="1:10">
      <c r="A48" s="139">
        <v>13</v>
      </c>
      <c r="B48" s="28" t="s">
        <v>38</v>
      </c>
      <c r="C48" s="33" t="s">
        <v>44</v>
      </c>
      <c r="D48" s="33" t="s">
        <v>91</v>
      </c>
      <c r="E48" s="33" t="s">
        <v>86</v>
      </c>
      <c r="F48" s="30">
        <f>+F25</f>
        <v>30</v>
      </c>
      <c r="G48" s="33" t="s">
        <v>26</v>
      </c>
      <c r="H48" s="93">
        <v>0</v>
      </c>
      <c r="I48" s="93">
        <f t="shared" si="3"/>
        <v>0</v>
      </c>
      <c r="J48" s="18"/>
    </row>
    <row r="49" spans="1:12">
      <c r="A49" s="139">
        <v>14</v>
      </c>
      <c r="B49" s="33" t="s">
        <v>92</v>
      </c>
      <c r="C49" s="33" t="s">
        <v>98</v>
      </c>
      <c r="D49" s="33" t="s">
        <v>93</v>
      </c>
      <c r="E49" s="33" t="s">
        <v>86</v>
      </c>
      <c r="F49" s="30">
        <f>+F10</f>
        <v>4</v>
      </c>
      <c r="G49" s="33" t="s">
        <v>22</v>
      </c>
      <c r="H49" s="93">
        <v>0</v>
      </c>
      <c r="I49" s="93">
        <f t="shared" si="3"/>
        <v>0</v>
      </c>
      <c r="J49" s="18"/>
    </row>
    <row r="50" spans="1:12">
      <c r="A50" s="139">
        <v>15</v>
      </c>
      <c r="B50" s="33" t="s">
        <v>94</v>
      </c>
      <c r="C50" s="33" t="s">
        <v>98</v>
      </c>
      <c r="D50" s="33" t="s">
        <v>95</v>
      </c>
      <c r="E50" s="33" t="s">
        <v>86</v>
      </c>
      <c r="F50" s="30">
        <f>+F11</f>
        <v>82</v>
      </c>
      <c r="G50" s="33" t="s">
        <v>22</v>
      </c>
      <c r="H50" s="93">
        <v>0</v>
      </c>
      <c r="I50" s="93">
        <f t="shared" si="3"/>
        <v>0</v>
      </c>
      <c r="J50" s="18"/>
    </row>
    <row r="51" spans="1:12">
      <c r="A51" s="139">
        <v>16</v>
      </c>
      <c r="B51" s="33" t="s">
        <v>106</v>
      </c>
      <c r="C51" s="33" t="s">
        <v>96</v>
      </c>
      <c r="D51" s="30"/>
      <c r="E51" s="33" t="s">
        <v>86</v>
      </c>
      <c r="F51" s="30">
        <v>1</v>
      </c>
      <c r="G51" s="33" t="s">
        <v>22</v>
      </c>
      <c r="H51" s="93">
        <v>0</v>
      </c>
      <c r="I51" s="93">
        <f t="shared" si="3"/>
        <v>0</v>
      </c>
      <c r="J51" s="18"/>
    </row>
    <row r="52" spans="1:12">
      <c r="A52" s="139">
        <v>17</v>
      </c>
      <c r="B52" s="33" t="s">
        <v>109</v>
      </c>
      <c r="C52" s="33" t="s">
        <v>48</v>
      </c>
      <c r="D52" s="30"/>
      <c r="E52" s="33" t="s">
        <v>86</v>
      </c>
      <c r="F52" s="30">
        <v>54</v>
      </c>
      <c r="G52" s="33" t="s">
        <v>22</v>
      </c>
      <c r="H52" s="93">
        <v>0</v>
      </c>
      <c r="I52" s="93">
        <f t="shared" si="3"/>
        <v>0</v>
      </c>
      <c r="J52" s="18"/>
    </row>
    <row r="53" spans="1:12">
      <c r="A53" s="139">
        <v>18</v>
      </c>
      <c r="B53" s="33" t="s">
        <v>109</v>
      </c>
      <c r="C53" s="33" t="s">
        <v>88</v>
      </c>
      <c r="D53" s="30"/>
      <c r="E53" s="33" t="s">
        <v>86</v>
      </c>
      <c r="F53" s="30">
        <v>10</v>
      </c>
      <c r="G53" s="33" t="s">
        <v>22</v>
      </c>
      <c r="H53" s="93">
        <v>0</v>
      </c>
      <c r="I53" s="93">
        <f t="shared" si="3"/>
        <v>0</v>
      </c>
      <c r="J53" s="18"/>
    </row>
    <row r="54" spans="1:12">
      <c r="A54" s="139"/>
      <c r="B54" s="18"/>
      <c r="C54" s="17"/>
      <c r="D54" s="18"/>
      <c r="E54" s="18"/>
      <c r="F54" s="18"/>
      <c r="G54" s="18"/>
      <c r="H54" s="19"/>
      <c r="I54" s="93">
        <f t="shared" si="3"/>
        <v>0</v>
      </c>
      <c r="J54" s="18"/>
    </row>
    <row r="55" spans="1:12">
      <c r="A55" s="139">
        <v>19</v>
      </c>
      <c r="B55" s="18" t="s">
        <v>97</v>
      </c>
      <c r="C55" s="17"/>
      <c r="D55" s="18"/>
      <c r="E55" s="18"/>
      <c r="F55" s="18">
        <f>+Sv_šat!E12</f>
        <v>137</v>
      </c>
      <c r="G55" s="18" t="s">
        <v>22</v>
      </c>
      <c r="H55" s="19">
        <v>0</v>
      </c>
      <c r="I55" s="93">
        <f t="shared" si="3"/>
        <v>0</v>
      </c>
      <c r="J55" s="18"/>
    </row>
    <row r="56" spans="1:12">
      <c r="A56" s="139"/>
      <c r="B56" s="18"/>
      <c r="C56" s="17"/>
      <c r="D56" s="18"/>
      <c r="E56" s="18"/>
      <c r="F56" s="18"/>
      <c r="G56" s="18"/>
      <c r="H56" s="19"/>
      <c r="I56" s="19"/>
      <c r="J56" s="18"/>
    </row>
    <row r="57" spans="1:12" ht="13.5" thickBot="1">
      <c r="A57" s="143"/>
      <c r="B57" s="83" t="s">
        <v>21</v>
      </c>
      <c r="C57" s="84" t="s">
        <v>130</v>
      </c>
      <c r="D57" s="84"/>
      <c r="E57" s="84"/>
      <c r="F57" s="83"/>
      <c r="G57" s="83"/>
      <c r="H57" s="88"/>
      <c r="I57" s="89">
        <f>SUM(I36:I56)</f>
        <v>0</v>
      </c>
      <c r="J57" s="89"/>
    </row>
    <row r="58" spans="1:12" ht="13.5" thickTop="1">
      <c r="A58" s="139"/>
      <c r="B58" s="18"/>
      <c r="C58" s="17"/>
      <c r="D58" s="18"/>
      <c r="E58" s="18"/>
      <c r="F58" s="18"/>
      <c r="G58" s="18"/>
      <c r="H58" s="19"/>
      <c r="I58" s="19"/>
      <c r="J58" s="18"/>
    </row>
    <row r="59" spans="1:12">
      <c r="A59" s="139"/>
      <c r="B59" s="18"/>
      <c r="C59" s="17"/>
      <c r="D59" s="18"/>
      <c r="E59" s="18"/>
      <c r="F59" s="18"/>
      <c r="G59" s="18"/>
      <c r="H59" s="19"/>
      <c r="I59" s="20"/>
      <c r="J59" s="18"/>
      <c r="K59" s="18"/>
      <c r="L59" s="18"/>
    </row>
    <row r="60" spans="1:12">
      <c r="A60" s="139"/>
      <c r="B60" s="18"/>
      <c r="C60" s="17"/>
      <c r="D60" s="18"/>
      <c r="E60" s="18"/>
      <c r="F60" s="18"/>
      <c r="G60" s="18"/>
      <c r="H60" s="19"/>
      <c r="I60" s="20"/>
      <c r="J60" s="18"/>
      <c r="K60" s="18"/>
      <c r="L60" s="18"/>
    </row>
    <row r="61" spans="1:12">
      <c r="A61" s="139"/>
      <c r="B61" s="18"/>
      <c r="C61" s="17"/>
      <c r="D61" s="18"/>
      <c r="E61" s="18"/>
      <c r="F61" s="18"/>
      <c r="G61" s="18"/>
      <c r="H61" s="19"/>
      <c r="I61" s="20"/>
      <c r="J61" s="18"/>
      <c r="K61" s="18"/>
      <c r="L61" s="18"/>
    </row>
    <row r="62" spans="1:12">
      <c r="A62" s="139"/>
      <c r="B62" s="18"/>
      <c r="C62" s="17"/>
      <c r="D62" s="18"/>
      <c r="E62" s="18"/>
      <c r="F62" s="18"/>
      <c r="G62" s="18"/>
      <c r="H62" s="19"/>
      <c r="I62" s="20"/>
      <c r="J62" s="18"/>
      <c r="K62" s="18"/>
      <c r="L62" s="18"/>
    </row>
    <row r="63" spans="1:12">
      <c r="A63" s="139"/>
      <c r="B63" s="18"/>
      <c r="C63" s="17"/>
      <c r="D63" s="18"/>
      <c r="E63" s="18"/>
      <c r="F63" s="18"/>
      <c r="G63" s="18"/>
      <c r="H63" s="19"/>
      <c r="I63" s="20"/>
      <c r="J63" s="18"/>
      <c r="K63" s="18"/>
      <c r="L63" s="18"/>
    </row>
    <row r="64" spans="1:12">
      <c r="A64" s="139"/>
      <c r="B64" s="18"/>
      <c r="C64" s="17"/>
      <c r="D64" s="18"/>
      <c r="E64" s="18"/>
      <c r="F64" s="18"/>
      <c r="G64" s="18"/>
      <c r="H64" s="19"/>
      <c r="I64" s="20"/>
      <c r="J64" s="18"/>
      <c r="K64" s="18"/>
      <c r="L64" s="18"/>
    </row>
    <row r="65" spans="1:12">
      <c r="A65" s="139"/>
      <c r="B65" s="18"/>
      <c r="C65" s="17"/>
      <c r="D65" s="18"/>
      <c r="E65" s="18"/>
      <c r="F65" s="18"/>
      <c r="G65" s="18"/>
      <c r="H65" s="19"/>
      <c r="I65" s="20"/>
      <c r="J65" s="18"/>
      <c r="K65" s="18"/>
      <c r="L65" s="18"/>
    </row>
    <row r="66" spans="1:12">
      <c r="A66" s="139"/>
      <c r="B66" s="18"/>
      <c r="C66" s="17"/>
      <c r="D66" s="18"/>
      <c r="E66" s="18"/>
      <c r="F66" s="18"/>
      <c r="G66" s="18"/>
      <c r="H66" s="19"/>
      <c r="I66" s="20"/>
      <c r="J66" s="18"/>
      <c r="K66" s="18"/>
      <c r="L66" s="18"/>
    </row>
    <row r="67" spans="1:12">
      <c r="A67" s="139"/>
      <c r="B67" s="18"/>
      <c r="C67" s="17"/>
      <c r="D67" s="18"/>
      <c r="E67" s="18"/>
      <c r="F67" s="18"/>
      <c r="G67" s="18"/>
      <c r="H67" s="19"/>
      <c r="I67" s="20"/>
      <c r="J67" s="18"/>
      <c r="K67" s="18"/>
      <c r="L67" s="18"/>
    </row>
    <row r="68" spans="1:12">
      <c r="A68" s="139"/>
      <c r="B68" s="18"/>
      <c r="C68" s="17"/>
      <c r="D68" s="18"/>
      <c r="E68" s="18"/>
      <c r="F68" s="18"/>
      <c r="G68" s="18"/>
      <c r="H68" s="19"/>
      <c r="I68" s="20"/>
      <c r="J68" s="18"/>
      <c r="K68" s="18"/>
      <c r="L68" s="18"/>
    </row>
    <row r="69" spans="1:12">
      <c r="A69" s="139"/>
      <c r="B69" s="18"/>
      <c r="C69" s="17"/>
      <c r="D69" s="18"/>
      <c r="E69" s="18"/>
      <c r="F69" s="18"/>
      <c r="G69" s="18"/>
      <c r="H69" s="19"/>
      <c r="I69" s="20"/>
      <c r="J69" s="18"/>
      <c r="K69" s="18"/>
      <c r="L69" s="18"/>
    </row>
    <row r="70" spans="1:12">
      <c r="A70" s="139"/>
      <c r="B70" s="18"/>
      <c r="C70" s="17"/>
      <c r="D70" s="18"/>
      <c r="E70" s="18"/>
      <c r="F70" s="18"/>
      <c r="G70" s="18"/>
      <c r="H70" s="19"/>
      <c r="I70" s="20"/>
      <c r="J70" s="18"/>
      <c r="K70" s="18"/>
      <c r="L70" s="18"/>
    </row>
    <row r="71" spans="1:12">
      <c r="A71" s="139"/>
      <c r="B71" s="18"/>
      <c r="C71" s="17"/>
      <c r="D71" s="18"/>
      <c r="E71" s="18"/>
      <c r="F71" s="18"/>
      <c r="G71" s="18"/>
      <c r="H71" s="19"/>
      <c r="I71" s="20"/>
      <c r="J71" s="18"/>
      <c r="K71" s="18"/>
      <c r="L71" s="18"/>
    </row>
    <row r="72" spans="1:12">
      <c r="A72" s="139"/>
      <c r="B72" s="18"/>
      <c r="C72" s="17"/>
      <c r="D72" s="18"/>
      <c r="E72" s="18"/>
      <c r="F72" s="18"/>
      <c r="G72" s="18"/>
      <c r="H72" s="19"/>
      <c r="I72" s="20"/>
      <c r="J72" s="18"/>
      <c r="K72" s="18"/>
      <c r="L72" s="18"/>
    </row>
    <row r="73" spans="1:12">
      <c r="A73" s="139"/>
      <c r="B73" s="18"/>
      <c r="C73" s="17"/>
      <c r="D73" s="18"/>
      <c r="E73" s="18"/>
      <c r="F73" s="18"/>
      <c r="G73" s="18"/>
      <c r="H73" s="19"/>
      <c r="I73" s="20"/>
      <c r="J73" s="18"/>
      <c r="K73" s="18"/>
      <c r="L73" s="18"/>
    </row>
    <row r="74" spans="1:12">
      <c r="A74" s="139"/>
      <c r="B74" s="18"/>
      <c r="C74" s="17"/>
      <c r="D74" s="18"/>
      <c r="E74" s="18"/>
      <c r="F74" s="18"/>
      <c r="G74" s="18"/>
      <c r="H74" s="19"/>
      <c r="I74" s="20"/>
      <c r="J74" s="18"/>
      <c r="K74" s="18"/>
      <c r="L74" s="18"/>
    </row>
    <row r="75" spans="1:12">
      <c r="A75" s="139"/>
      <c r="B75" s="18"/>
      <c r="C75" s="17"/>
      <c r="D75" s="18"/>
      <c r="E75" s="18"/>
      <c r="F75" s="18"/>
      <c r="G75" s="18"/>
      <c r="H75" s="19"/>
      <c r="I75" s="20"/>
      <c r="J75" s="18"/>
      <c r="K75" s="18"/>
      <c r="L75" s="18"/>
    </row>
  </sheetData>
  <pageMargins left="0.6" right="0.44" top="0.75" bottom="0.75" header="0.3" footer="0.3"/>
  <pageSetup paperSize="9" firstPageNumber="0" orientation="portrait" horizontalDpi="300" verticalDpi="300" r:id="rId1"/>
  <headerFooter alignWithMargins="0">
    <oddFooter>Stránka &amp;P z &amp;N</oddFooter>
  </headerFooter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P54"/>
  <sheetViews>
    <sheetView showZeros="0" tabSelected="1" topLeftCell="A8" zoomScale="130" zoomScaleNormal="130" workbookViewId="0">
      <selection activeCell="L17" sqref="L17"/>
    </sheetView>
  </sheetViews>
  <sheetFormatPr defaultColWidth="9.75" defaultRowHeight="12.75"/>
  <cols>
    <col min="1" max="1" width="4.375" style="1" customWidth="1"/>
    <col min="2" max="2" width="6.75" style="74" customWidth="1"/>
    <col min="3" max="3" width="51.25" style="14" customWidth="1"/>
    <col min="4" max="4" width="13.125" style="8" customWidth="1"/>
    <col min="5" max="5" width="4.75" style="56" bestFit="1" customWidth="1"/>
    <col min="6" max="6" width="2.375" style="1" bestFit="1" customWidth="1"/>
    <col min="7" max="7" width="8.875" style="59" bestFit="1" customWidth="1"/>
    <col min="8" max="8" width="12.25" style="59" bestFit="1" customWidth="1"/>
    <col min="9" max="9" width="4.5" style="1" customWidth="1"/>
    <col min="10" max="16384" width="9.75" style="1"/>
  </cols>
  <sheetData>
    <row r="1" spans="1:12">
      <c r="A1" s="18"/>
      <c r="B1" s="70"/>
      <c r="C1" s="34" t="s">
        <v>27</v>
      </c>
      <c r="D1" s="45"/>
      <c r="E1" s="54"/>
      <c r="F1" s="18"/>
      <c r="G1" s="57"/>
      <c r="H1" s="57"/>
      <c r="I1" s="18"/>
      <c r="J1" s="18"/>
      <c r="K1" s="18"/>
      <c r="L1" s="18"/>
    </row>
    <row r="2" spans="1:12">
      <c r="A2" s="18"/>
      <c r="B2" s="128" t="s">
        <v>140</v>
      </c>
      <c r="C2" s="17"/>
      <c r="D2" s="45"/>
      <c r="E2" s="54"/>
      <c r="F2" s="18"/>
      <c r="G2" s="57"/>
      <c r="H2" s="57"/>
      <c r="I2" s="18"/>
      <c r="J2" s="18"/>
      <c r="K2" s="18"/>
      <c r="L2" s="18"/>
    </row>
    <row r="3" spans="1:12">
      <c r="A3" s="47" t="s">
        <v>32</v>
      </c>
      <c r="B3" s="71" t="s">
        <v>17</v>
      </c>
      <c r="C3" s="49"/>
      <c r="D3" s="50"/>
      <c r="E3" s="55" t="s">
        <v>18</v>
      </c>
      <c r="F3" s="48" t="s">
        <v>19</v>
      </c>
      <c r="G3" s="58" t="s">
        <v>20</v>
      </c>
      <c r="H3" s="58" t="s">
        <v>21</v>
      </c>
      <c r="I3" s="18"/>
      <c r="J3" s="18"/>
      <c r="K3" s="18"/>
      <c r="L3" s="18"/>
    </row>
    <row r="4" spans="1:12" ht="89.25" customHeight="1">
      <c r="A4" s="18">
        <v>1</v>
      </c>
      <c r="B4" s="64" t="s">
        <v>120</v>
      </c>
      <c r="C4" s="137" t="s">
        <v>135</v>
      </c>
      <c r="D4" s="51" t="s">
        <v>122</v>
      </c>
      <c r="E4" s="127">
        <v>16</v>
      </c>
      <c r="F4" s="18" t="s">
        <v>22</v>
      </c>
      <c r="G4" s="57">
        <v>0</v>
      </c>
      <c r="H4" s="57">
        <f t="shared" ref="H4:H10" si="0">+E4*G4</f>
        <v>0</v>
      </c>
      <c r="I4" s="18"/>
      <c r="J4" s="18"/>
      <c r="K4" s="18"/>
      <c r="L4" s="18"/>
    </row>
    <row r="5" spans="1:12" ht="73.5" customHeight="1">
      <c r="A5" s="18">
        <v>2</v>
      </c>
      <c r="B5" s="64" t="s">
        <v>121</v>
      </c>
      <c r="C5" s="137" t="s">
        <v>136</v>
      </c>
      <c r="D5" s="51" t="s">
        <v>123</v>
      </c>
      <c r="E5" s="127">
        <v>16</v>
      </c>
      <c r="F5" s="18" t="s">
        <v>22</v>
      </c>
      <c r="G5" s="57">
        <v>0</v>
      </c>
      <c r="H5" s="57">
        <f t="shared" si="0"/>
        <v>0</v>
      </c>
      <c r="I5" s="18"/>
      <c r="J5" s="18"/>
      <c r="K5" s="18"/>
      <c r="L5" s="18"/>
    </row>
    <row r="6" spans="1:12" ht="15">
      <c r="A6" s="18">
        <v>3</v>
      </c>
      <c r="B6" s="64"/>
      <c r="C6" s="135" t="s">
        <v>137</v>
      </c>
      <c r="D6" s="51"/>
      <c r="E6" s="127">
        <v>32</v>
      </c>
      <c r="F6" s="18" t="s">
        <v>22</v>
      </c>
      <c r="G6" s="57">
        <v>0</v>
      </c>
      <c r="H6" s="57">
        <f t="shared" si="0"/>
        <v>0</v>
      </c>
      <c r="I6" s="18"/>
      <c r="J6" s="18"/>
      <c r="K6" s="18"/>
      <c r="L6" s="18"/>
    </row>
    <row r="7" spans="1:12" ht="77.25" customHeight="1">
      <c r="A7" s="18">
        <v>4</v>
      </c>
      <c r="B7" s="64" t="s">
        <v>113</v>
      </c>
      <c r="C7" s="138" t="s">
        <v>141</v>
      </c>
      <c r="D7" s="52" t="s">
        <v>124</v>
      </c>
      <c r="E7" s="54">
        <v>6</v>
      </c>
      <c r="F7" s="18" t="s">
        <v>22</v>
      </c>
      <c r="G7" s="57">
        <v>0</v>
      </c>
      <c r="H7" s="57">
        <f t="shared" si="0"/>
        <v>0</v>
      </c>
      <c r="I7" s="18"/>
      <c r="J7" s="18"/>
      <c r="K7" s="18"/>
      <c r="L7" s="18"/>
    </row>
    <row r="8" spans="1:12" ht="82.5" customHeight="1">
      <c r="A8" s="18">
        <v>5</v>
      </c>
      <c r="B8" s="64" t="s">
        <v>19</v>
      </c>
      <c r="C8" s="138" t="s">
        <v>114</v>
      </c>
      <c r="D8" s="52" t="s">
        <v>125</v>
      </c>
      <c r="E8" s="54">
        <v>1</v>
      </c>
      <c r="F8" s="18" t="s">
        <v>22</v>
      </c>
      <c r="G8" s="57">
        <v>0</v>
      </c>
      <c r="H8" s="57">
        <f t="shared" si="0"/>
        <v>0</v>
      </c>
      <c r="I8" s="18"/>
      <c r="J8" s="18"/>
      <c r="K8" s="18"/>
      <c r="L8" s="18"/>
    </row>
    <row r="9" spans="1:12" ht="78" customHeight="1">
      <c r="A9" s="18">
        <v>6</v>
      </c>
      <c r="B9" s="72" t="s">
        <v>75</v>
      </c>
      <c r="C9" s="138" t="s">
        <v>138</v>
      </c>
      <c r="D9" s="53" t="s">
        <v>126</v>
      </c>
      <c r="E9" s="127">
        <v>33</v>
      </c>
      <c r="F9" s="18" t="s">
        <v>22</v>
      </c>
      <c r="G9" s="57">
        <v>0</v>
      </c>
      <c r="H9" s="57">
        <f t="shared" si="0"/>
        <v>0</v>
      </c>
      <c r="I9" s="18"/>
      <c r="J9" s="18"/>
      <c r="K9" s="18"/>
      <c r="L9" s="18"/>
    </row>
    <row r="10" spans="1:12" ht="15">
      <c r="A10" s="18">
        <v>7</v>
      </c>
      <c r="B10" s="72"/>
      <c r="C10" s="32" t="s">
        <v>139</v>
      </c>
      <c r="D10" s="53"/>
      <c r="E10" s="127">
        <v>33</v>
      </c>
      <c r="F10" s="18" t="s">
        <v>22</v>
      </c>
      <c r="G10" s="57">
        <v>0</v>
      </c>
      <c r="H10" s="57">
        <f t="shared" si="0"/>
        <v>0</v>
      </c>
      <c r="I10" s="18"/>
      <c r="J10" s="18"/>
      <c r="K10" s="18"/>
      <c r="L10" s="18"/>
    </row>
    <row r="11" spans="1:12">
      <c r="A11" s="18"/>
      <c r="B11" s="70"/>
      <c r="C11" s="17"/>
      <c r="D11" s="45"/>
      <c r="E11" s="127"/>
      <c r="F11" s="18"/>
      <c r="G11" s="57"/>
      <c r="H11" s="57"/>
      <c r="I11" s="18"/>
      <c r="J11" s="18"/>
      <c r="K11" s="18"/>
      <c r="L11" s="18"/>
    </row>
    <row r="12" spans="1:12" ht="13.5" thickBot="1">
      <c r="A12" s="60"/>
      <c r="B12" s="136" t="s">
        <v>127</v>
      </c>
      <c r="C12" s="136"/>
      <c r="D12" s="61"/>
      <c r="E12" s="62">
        <f>SUM(E4:E11)</f>
        <v>137</v>
      </c>
      <c r="F12" s="60"/>
      <c r="G12" s="63"/>
      <c r="H12" s="63">
        <f>SUM(H3:H11)</f>
        <v>0</v>
      </c>
      <c r="I12" s="18"/>
      <c r="J12" s="18"/>
      <c r="K12" s="18"/>
      <c r="L12" s="18"/>
    </row>
    <row r="13" spans="1:12" ht="13.5" thickTop="1">
      <c r="A13" s="18"/>
      <c r="B13" s="70"/>
      <c r="C13" s="17"/>
      <c r="D13" s="45"/>
      <c r="E13" s="127"/>
      <c r="F13" s="18"/>
      <c r="G13" s="57"/>
      <c r="H13" s="57"/>
      <c r="I13" s="18"/>
      <c r="J13" s="18"/>
      <c r="K13" s="18"/>
      <c r="L13" s="18"/>
    </row>
    <row r="14" spans="1:12">
      <c r="A14" s="18"/>
      <c r="B14" s="70"/>
      <c r="C14" s="17"/>
      <c r="D14" s="45"/>
      <c r="E14" s="127"/>
      <c r="F14" s="18"/>
      <c r="G14" s="57"/>
      <c r="H14" s="57"/>
      <c r="I14" s="18"/>
      <c r="J14" s="18"/>
      <c r="K14" s="18"/>
      <c r="L14" s="18"/>
    </row>
    <row r="15" spans="1:12">
      <c r="A15" s="18"/>
      <c r="B15" s="70"/>
      <c r="C15" s="17"/>
      <c r="D15" s="45"/>
      <c r="E15" s="127"/>
      <c r="F15" s="18"/>
      <c r="G15" s="57"/>
      <c r="H15" s="57"/>
      <c r="I15" s="18"/>
      <c r="J15" s="18"/>
      <c r="K15" s="18"/>
      <c r="L15" s="18"/>
    </row>
    <row r="16" spans="1:12">
      <c r="A16" s="18"/>
      <c r="B16" s="70"/>
      <c r="C16" s="17"/>
      <c r="D16" s="45"/>
      <c r="E16" s="127"/>
      <c r="F16" s="18"/>
      <c r="G16" s="57"/>
      <c r="H16" s="57"/>
      <c r="I16" s="18"/>
      <c r="J16" s="18"/>
      <c r="K16" s="18"/>
      <c r="L16" s="18"/>
    </row>
    <row r="17" spans="1:16">
      <c r="A17" s="18"/>
      <c r="B17" s="70"/>
      <c r="C17" s="17"/>
      <c r="D17" s="45"/>
      <c r="E17" s="127"/>
      <c r="F17" s="18"/>
      <c r="G17" s="57"/>
      <c r="H17" s="57"/>
      <c r="I17" s="18"/>
      <c r="J17" s="18"/>
      <c r="K17" s="18"/>
      <c r="L17" s="18"/>
    </row>
    <row r="18" spans="1:16" s="56" customFormat="1">
      <c r="A18" s="1"/>
      <c r="B18" s="73"/>
      <c r="C18" s="123"/>
      <c r="D18" s="9"/>
      <c r="F18" s="1"/>
      <c r="G18" s="59"/>
      <c r="H18" s="59"/>
      <c r="I18" s="1"/>
      <c r="J18" s="1"/>
      <c r="K18" s="1"/>
      <c r="L18" s="1"/>
      <c r="M18" s="1"/>
      <c r="N18" s="1"/>
      <c r="O18" s="1"/>
      <c r="P18" s="1"/>
    </row>
    <row r="19" spans="1:16" s="56" customFormat="1">
      <c r="A19" s="1"/>
      <c r="B19" s="73"/>
      <c r="C19" s="123"/>
      <c r="D19" s="9"/>
      <c r="F19" s="1"/>
      <c r="G19" s="59"/>
      <c r="H19" s="59"/>
      <c r="I19" s="1"/>
      <c r="J19" s="1"/>
      <c r="K19" s="1"/>
      <c r="L19" s="1"/>
      <c r="M19" s="1"/>
      <c r="N19" s="1"/>
      <c r="O19" s="1"/>
      <c r="P19" s="1"/>
    </row>
    <row r="20" spans="1:16" s="56" customFormat="1">
      <c r="A20" s="1"/>
      <c r="B20" s="73"/>
      <c r="C20" s="123"/>
      <c r="D20" s="9"/>
      <c r="F20" s="1"/>
      <c r="G20" s="59"/>
      <c r="H20" s="59"/>
      <c r="I20" s="1"/>
      <c r="J20" s="1"/>
      <c r="K20" s="1"/>
      <c r="L20" s="1"/>
      <c r="M20" s="1"/>
      <c r="N20" s="1"/>
      <c r="O20" s="1"/>
      <c r="P20" s="1"/>
    </row>
    <row r="21" spans="1:16" s="56" customFormat="1">
      <c r="A21" s="1"/>
      <c r="B21" s="73"/>
      <c r="C21" s="123"/>
      <c r="D21" s="9"/>
      <c r="F21" s="1"/>
      <c r="G21" s="59"/>
      <c r="H21" s="59"/>
      <c r="I21" s="1"/>
      <c r="J21" s="1"/>
      <c r="K21" s="1"/>
      <c r="L21" s="1"/>
      <c r="M21" s="1"/>
      <c r="N21" s="1"/>
      <c r="O21" s="1"/>
      <c r="P21" s="1"/>
    </row>
    <row r="22" spans="1:16" s="56" customFormat="1">
      <c r="A22" s="1"/>
      <c r="B22" s="73"/>
      <c r="C22" s="123"/>
      <c r="D22" s="9"/>
      <c r="F22" s="1"/>
      <c r="G22" s="59"/>
      <c r="H22" s="59"/>
      <c r="I22" s="1"/>
      <c r="J22" s="1"/>
      <c r="K22" s="1"/>
      <c r="L22" s="1"/>
      <c r="M22" s="1"/>
      <c r="N22" s="1"/>
      <c r="O22" s="1"/>
      <c r="P22" s="1"/>
    </row>
    <row r="23" spans="1:16" s="56" customFormat="1">
      <c r="A23" s="1"/>
      <c r="B23" s="73"/>
      <c r="C23" s="123"/>
      <c r="D23" s="9"/>
      <c r="F23" s="1"/>
      <c r="G23" s="59"/>
      <c r="H23" s="59"/>
      <c r="I23" s="1"/>
      <c r="J23" s="1"/>
      <c r="K23" s="1"/>
      <c r="L23" s="1"/>
      <c r="M23" s="1"/>
      <c r="N23" s="1"/>
      <c r="O23" s="1"/>
      <c r="P23" s="1"/>
    </row>
    <row r="24" spans="1:16" s="56" customFormat="1">
      <c r="A24" s="1"/>
      <c r="B24" s="73"/>
      <c r="C24" s="123"/>
      <c r="D24" s="9"/>
      <c r="F24" s="1"/>
      <c r="G24" s="59"/>
      <c r="H24" s="59"/>
      <c r="I24" s="1"/>
      <c r="J24" s="1"/>
      <c r="K24" s="1"/>
      <c r="L24" s="1"/>
      <c r="M24" s="1"/>
      <c r="N24" s="1"/>
      <c r="O24" s="1"/>
      <c r="P24" s="1"/>
    </row>
    <row r="25" spans="1:16" s="56" customFormat="1">
      <c r="A25" s="1"/>
      <c r="B25" s="73"/>
      <c r="C25" s="123"/>
      <c r="D25" s="9"/>
      <c r="F25" s="1"/>
      <c r="G25" s="59"/>
      <c r="H25" s="59"/>
      <c r="I25" s="1"/>
      <c r="J25" s="1"/>
      <c r="K25" s="1"/>
      <c r="L25" s="1"/>
      <c r="M25" s="1"/>
      <c r="N25" s="1"/>
      <c r="O25" s="1"/>
      <c r="P25" s="1"/>
    </row>
    <row r="26" spans="1:16" s="56" customFormat="1">
      <c r="A26" s="1"/>
      <c r="B26" s="73"/>
      <c r="C26" s="123"/>
      <c r="D26" s="9"/>
      <c r="F26" s="1"/>
      <c r="G26" s="59"/>
      <c r="H26" s="59"/>
      <c r="I26" s="1"/>
      <c r="J26" s="1"/>
      <c r="K26" s="1"/>
      <c r="L26" s="1"/>
      <c r="M26" s="1"/>
      <c r="N26" s="1"/>
      <c r="O26" s="1"/>
      <c r="P26" s="1"/>
    </row>
    <row r="27" spans="1:16" s="56" customFormat="1">
      <c r="A27" s="1"/>
      <c r="B27" s="73"/>
      <c r="C27" s="123"/>
      <c r="D27" s="9"/>
      <c r="F27" s="1"/>
      <c r="G27" s="59"/>
      <c r="H27" s="59"/>
      <c r="I27" s="1"/>
      <c r="J27" s="1"/>
      <c r="K27" s="1"/>
      <c r="L27" s="1"/>
      <c r="M27" s="1"/>
      <c r="N27" s="1"/>
      <c r="O27" s="1"/>
      <c r="P27" s="1"/>
    </row>
    <row r="28" spans="1:16" s="56" customFormat="1">
      <c r="A28" s="1"/>
      <c r="B28" s="73"/>
      <c r="C28" s="123"/>
      <c r="D28" s="9"/>
      <c r="F28" s="1"/>
      <c r="G28" s="59"/>
      <c r="H28" s="59"/>
      <c r="I28" s="1"/>
      <c r="J28" s="1"/>
      <c r="K28" s="1"/>
      <c r="L28" s="1"/>
      <c r="M28" s="1"/>
      <c r="N28" s="1"/>
      <c r="O28" s="1"/>
      <c r="P28" s="1"/>
    </row>
    <row r="29" spans="1:16" s="56" customFormat="1">
      <c r="A29" s="1"/>
      <c r="B29" s="73"/>
      <c r="C29" s="123"/>
      <c r="D29" s="9"/>
      <c r="F29" s="1"/>
      <c r="G29" s="59"/>
      <c r="H29" s="59"/>
      <c r="I29" s="1"/>
      <c r="J29" s="1"/>
      <c r="K29" s="1"/>
      <c r="L29" s="1"/>
      <c r="M29" s="1"/>
      <c r="N29" s="1"/>
      <c r="O29" s="1"/>
      <c r="P29" s="1"/>
    </row>
    <row r="30" spans="1:16" s="56" customFormat="1">
      <c r="A30" s="1"/>
      <c r="B30" s="73"/>
      <c r="C30" s="123"/>
      <c r="D30" s="9"/>
      <c r="F30" s="1"/>
      <c r="G30" s="59"/>
      <c r="H30" s="59"/>
      <c r="I30" s="1"/>
      <c r="J30" s="1"/>
      <c r="K30" s="1"/>
      <c r="L30" s="1"/>
      <c r="M30" s="1"/>
      <c r="N30" s="1"/>
      <c r="O30" s="1"/>
      <c r="P30" s="1"/>
    </row>
    <row r="31" spans="1:16" s="56" customFormat="1">
      <c r="A31" s="1"/>
      <c r="B31" s="73"/>
      <c r="C31" s="123"/>
      <c r="D31" s="9"/>
      <c r="F31" s="1"/>
      <c r="G31" s="59"/>
      <c r="H31" s="59"/>
      <c r="I31" s="1"/>
      <c r="J31" s="1"/>
      <c r="K31" s="1"/>
      <c r="L31" s="1"/>
      <c r="M31" s="1"/>
      <c r="N31" s="1"/>
      <c r="O31" s="1"/>
      <c r="P31" s="1"/>
    </row>
    <row r="32" spans="1:16" s="56" customFormat="1">
      <c r="A32" s="1"/>
      <c r="B32" s="73"/>
      <c r="C32" s="123"/>
      <c r="D32" s="9"/>
      <c r="F32" s="1"/>
      <c r="G32" s="59"/>
      <c r="H32" s="59"/>
      <c r="I32" s="1"/>
      <c r="J32" s="1"/>
      <c r="K32" s="1"/>
      <c r="L32" s="1"/>
      <c r="M32" s="1"/>
      <c r="N32" s="1"/>
      <c r="O32" s="1"/>
      <c r="P32" s="1"/>
    </row>
    <row r="33" spans="1:16" s="56" customFormat="1">
      <c r="A33" s="1"/>
      <c r="B33" s="73"/>
      <c r="C33" s="123"/>
      <c r="D33" s="9"/>
      <c r="F33" s="1"/>
      <c r="G33" s="59"/>
      <c r="H33" s="59"/>
      <c r="I33" s="1"/>
      <c r="J33" s="1"/>
      <c r="K33" s="1"/>
      <c r="L33" s="1"/>
      <c r="M33" s="1"/>
      <c r="N33" s="1"/>
      <c r="O33" s="1"/>
      <c r="P33" s="1"/>
    </row>
    <row r="34" spans="1:16" s="56" customFormat="1">
      <c r="A34" s="1"/>
      <c r="B34" s="73"/>
      <c r="C34" s="123"/>
      <c r="D34" s="9"/>
      <c r="F34" s="1"/>
      <c r="G34" s="59"/>
      <c r="H34" s="59"/>
      <c r="I34" s="1"/>
      <c r="J34" s="1"/>
      <c r="K34" s="1"/>
      <c r="L34" s="1"/>
      <c r="M34" s="1"/>
      <c r="N34" s="1"/>
      <c r="O34" s="1"/>
      <c r="P34" s="1"/>
    </row>
    <row r="35" spans="1:16" s="56" customFormat="1">
      <c r="A35" s="1"/>
      <c r="B35" s="73"/>
      <c r="C35" s="123"/>
      <c r="D35" s="9"/>
      <c r="F35" s="1"/>
      <c r="G35" s="59"/>
      <c r="H35" s="59"/>
      <c r="I35" s="1"/>
      <c r="J35" s="1"/>
      <c r="K35" s="1"/>
      <c r="L35" s="1"/>
      <c r="M35" s="1"/>
      <c r="N35" s="1"/>
      <c r="O35" s="1"/>
      <c r="P35" s="1"/>
    </row>
    <row r="36" spans="1:16" s="56" customFormat="1">
      <c r="A36" s="1"/>
      <c r="B36" s="73"/>
      <c r="C36" s="123"/>
      <c r="D36" s="9"/>
      <c r="F36" s="1"/>
      <c r="G36" s="59"/>
      <c r="H36" s="59"/>
      <c r="I36" s="1"/>
      <c r="J36" s="1"/>
      <c r="K36" s="1"/>
      <c r="L36" s="1"/>
      <c r="M36" s="1"/>
      <c r="N36" s="1"/>
      <c r="O36" s="1"/>
      <c r="P36" s="1"/>
    </row>
    <row r="37" spans="1:16" s="56" customFormat="1">
      <c r="A37" s="1"/>
      <c r="B37" s="73"/>
      <c r="C37" s="123"/>
      <c r="D37" s="9"/>
      <c r="F37" s="1"/>
      <c r="G37" s="59"/>
      <c r="H37" s="59"/>
      <c r="I37" s="1"/>
      <c r="J37" s="1"/>
      <c r="K37" s="1"/>
      <c r="L37" s="1"/>
      <c r="M37" s="1"/>
      <c r="N37" s="1"/>
      <c r="O37" s="1"/>
      <c r="P37" s="1"/>
    </row>
    <row r="38" spans="1:16" s="56" customFormat="1">
      <c r="A38" s="1"/>
      <c r="B38" s="73"/>
      <c r="C38" s="123"/>
      <c r="D38" s="9"/>
      <c r="F38" s="1"/>
      <c r="G38" s="59"/>
      <c r="H38" s="59"/>
      <c r="I38" s="1"/>
      <c r="J38" s="1"/>
      <c r="K38" s="1"/>
      <c r="L38" s="1"/>
      <c r="M38" s="1"/>
      <c r="N38" s="1"/>
      <c r="O38" s="1"/>
      <c r="P38" s="1"/>
    </row>
    <row r="39" spans="1:16" s="56" customFormat="1">
      <c r="A39" s="1"/>
      <c r="B39" s="73"/>
      <c r="C39" s="123"/>
      <c r="D39" s="9"/>
      <c r="F39" s="1"/>
      <c r="G39" s="59"/>
      <c r="H39" s="59"/>
      <c r="I39" s="1"/>
      <c r="J39" s="1"/>
      <c r="K39" s="1"/>
      <c r="L39" s="1"/>
      <c r="M39" s="1"/>
      <c r="N39" s="1"/>
      <c r="O39" s="1"/>
      <c r="P39" s="1"/>
    </row>
    <row r="40" spans="1:16" s="56" customFormat="1">
      <c r="A40" s="1"/>
      <c r="B40" s="73"/>
      <c r="C40" s="123"/>
      <c r="D40" s="9"/>
      <c r="F40" s="1"/>
      <c r="G40" s="59"/>
      <c r="H40" s="59"/>
      <c r="I40" s="1"/>
      <c r="J40" s="1"/>
      <c r="K40" s="1"/>
      <c r="L40" s="1"/>
      <c r="M40" s="1"/>
      <c r="N40" s="1"/>
      <c r="O40" s="1"/>
      <c r="P40" s="1"/>
    </row>
    <row r="41" spans="1:16" s="56" customFormat="1">
      <c r="A41" s="1"/>
      <c r="B41" s="73"/>
      <c r="C41" s="123"/>
      <c r="D41" s="9"/>
      <c r="F41" s="1"/>
      <c r="G41" s="59"/>
      <c r="H41" s="59"/>
      <c r="I41" s="1"/>
      <c r="J41" s="1"/>
      <c r="K41" s="1"/>
      <c r="L41" s="1"/>
      <c r="M41" s="1"/>
      <c r="N41" s="1"/>
      <c r="O41" s="1"/>
      <c r="P41" s="1"/>
    </row>
    <row r="42" spans="1:16" s="56" customFormat="1">
      <c r="A42" s="1"/>
      <c r="B42" s="73"/>
      <c r="C42" s="123"/>
      <c r="D42" s="9"/>
      <c r="F42" s="1"/>
      <c r="G42" s="59"/>
      <c r="H42" s="59"/>
      <c r="I42" s="1"/>
      <c r="J42" s="1"/>
      <c r="K42" s="1"/>
      <c r="L42" s="1"/>
      <c r="M42" s="1"/>
      <c r="N42" s="1"/>
      <c r="O42" s="1"/>
      <c r="P42" s="1"/>
    </row>
    <row r="43" spans="1:16" s="56" customFormat="1">
      <c r="A43" s="1"/>
      <c r="B43" s="73"/>
      <c r="C43" s="123"/>
      <c r="D43" s="9"/>
      <c r="F43" s="1"/>
      <c r="G43" s="59"/>
      <c r="H43" s="59"/>
      <c r="I43" s="1"/>
      <c r="J43" s="1"/>
      <c r="K43" s="1"/>
      <c r="L43" s="1"/>
      <c r="M43" s="1"/>
      <c r="N43" s="1"/>
      <c r="O43" s="1"/>
      <c r="P43" s="1"/>
    </row>
    <row r="44" spans="1:16" s="56" customFormat="1">
      <c r="A44" s="1"/>
      <c r="B44" s="73"/>
      <c r="C44" s="123"/>
      <c r="D44" s="9"/>
      <c r="F44" s="1"/>
      <c r="G44" s="59"/>
      <c r="H44" s="59"/>
      <c r="I44" s="1"/>
      <c r="J44" s="1"/>
      <c r="K44" s="1"/>
      <c r="L44" s="1"/>
      <c r="M44" s="1"/>
      <c r="N44" s="1"/>
      <c r="O44" s="1"/>
      <c r="P44" s="1"/>
    </row>
    <row r="45" spans="1:16" s="56" customFormat="1">
      <c r="A45" s="1"/>
      <c r="B45" s="73"/>
      <c r="C45" s="123"/>
      <c r="D45" s="9"/>
      <c r="F45" s="1"/>
      <c r="G45" s="59"/>
      <c r="H45" s="59"/>
      <c r="I45" s="1"/>
      <c r="J45" s="1"/>
      <c r="K45" s="1"/>
      <c r="L45" s="1"/>
      <c r="M45" s="1"/>
      <c r="N45" s="1"/>
      <c r="O45" s="1"/>
      <c r="P45" s="1"/>
    </row>
    <row r="46" spans="1:16" s="56" customFormat="1">
      <c r="A46" s="1"/>
      <c r="B46" s="73"/>
      <c r="C46" s="123"/>
      <c r="D46" s="9"/>
      <c r="F46" s="1"/>
      <c r="G46" s="59"/>
      <c r="H46" s="59"/>
      <c r="I46" s="1"/>
      <c r="J46" s="1"/>
      <c r="K46" s="1"/>
      <c r="L46" s="1"/>
      <c r="M46" s="1"/>
      <c r="N46" s="1"/>
      <c r="O46" s="1"/>
      <c r="P46" s="1"/>
    </row>
    <row r="47" spans="1:16" s="56" customFormat="1">
      <c r="A47" s="1"/>
      <c r="B47" s="73"/>
      <c r="C47" s="123"/>
      <c r="D47" s="9"/>
      <c r="F47" s="1"/>
      <c r="G47" s="59"/>
      <c r="H47" s="59"/>
      <c r="I47" s="1"/>
      <c r="J47" s="1"/>
      <c r="K47" s="1"/>
      <c r="L47" s="1"/>
      <c r="M47" s="1"/>
      <c r="N47" s="1"/>
      <c r="O47" s="1"/>
      <c r="P47" s="1"/>
    </row>
    <row r="48" spans="1:16" s="56" customFormat="1">
      <c r="A48" s="1"/>
      <c r="B48" s="73"/>
      <c r="C48" s="123"/>
      <c r="D48" s="9"/>
      <c r="F48" s="1"/>
      <c r="G48" s="59"/>
      <c r="H48" s="59"/>
      <c r="I48" s="1"/>
      <c r="J48" s="1"/>
      <c r="K48" s="1"/>
      <c r="L48" s="1"/>
      <c r="M48" s="1"/>
      <c r="N48" s="1"/>
      <c r="O48" s="1"/>
      <c r="P48" s="1"/>
    </row>
    <row r="49" spans="1:16" s="56" customFormat="1">
      <c r="A49" s="1"/>
      <c r="B49" s="73"/>
      <c r="C49" s="123"/>
      <c r="D49" s="9"/>
      <c r="F49" s="1"/>
      <c r="G49" s="59"/>
      <c r="H49" s="59"/>
      <c r="I49" s="1"/>
      <c r="J49" s="1"/>
      <c r="K49" s="1"/>
      <c r="L49" s="1"/>
      <c r="M49" s="1"/>
      <c r="N49" s="1"/>
      <c r="O49" s="1"/>
      <c r="P49" s="1"/>
    </row>
    <row r="50" spans="1:16" s="56" customFormat="1">
      <c r="A50" s="1"/>
      <c r="B50" s="73"/>
      <c r="C50" s="123"/>
      <c r="D50" s="9"/>
      <c r="F50" s="1"/>
      <c r="G50" s="59"/>
      <c r="H50" s="59"/>
      <c r="I50" s="1"/>
      <c r="J50" s="1"/>
      <c r="K50" s="1"/>
      <c r="L50" s="1"/>
      <c r="M50" s="1"/>
      <c r="N50" s="1"/>
      <c r="O50" s="1"/>
      <c r="P50" s="1"/>
    </row>
    <row r="51" spans="1:16" s="56" customFormat="1">
      <c r="A51" s="1"/>
      <c r="B51" s="73"/>
      <c r="C51" s="123"/>
      <c r="D51" s="9"/>
      <c r="F51" s="1"/>
      <c r="G51" s="59"/>
      <c r="H51" s="59"/>
      <c r="I51" s="1"/>
      <c r="J51" s="1"/>
      <c r="K51" s="1"/>
      <c r="L51" s="1"/>
      <c r="M51" s="1"/>
      <c r="N51" s="1"/>
      <c r="O51" s="1"/>
      <c r="P51" s="1"/>
    </row>
    <row r="52" spans="1:16" s="56" customFormat="1">
      <c r="A52" s="1"/>
      <c r="B52" s="73"/>
      <c r="C52" s="123"/>
      <c r="D52" s="9"/>
      <c r="F52" s="1"/>
      <c r="G52" s="59"/>
      <c r="H52" s="59"/>
      <c r="I52" s="1"/>
      <c r="J52" s="1"/>
      <c r="K52" s="1"/>
      <c r="L52" s="1"/>
      <c r="M52" s="1"/>
      <c r="N52" s="1"/>
      <c r="O52" s="1"/>
      <c r="P52" s="1"/>
    </row>
    <row r="53" spans="1:16" s="56" customFormat="1">
      <c r="A53" s="1"/>
      <c r="B53" s="73"/>
      <c r="C53" s="123"/>
      <c r="D53" s="9"/>
      <c r="F53" s="1"/>
      <c r="G53" s="59"/>
      <c r="H53" s="59"/>
      <c r="I53" s="1"/>
      <c r="J53" s="1"/>
      <c r="K53" s="1"/>
      <c r="L53" s="1"/>
      <c r="M53" s="1"/>
      <c r="N53" s="1"/>
      <c r="O53" s="1"/>
      <c r="P53" s="1"/>
    </row>
    <row r="54" spans="1:16" s="56" customFormat="1">
      <c r="A54" s="1"/>
      <c r="B54" s="73"/>
      <c r="C54" s="123"/>
      <c r="D54" s="9"/>
      <c r="F54" s="1"/>
      <c r="G54" s="59"/>
      <c r="H54" s="59"/>
      <c r="I54" s="1"/>
      <c r="J54" s="1"/>
      <c r="K54" s="1"/>
      <c r="L54" s="1"/>
      <c r="M54" s="1"/>
      <c r="N54" s="1"/>
      <c r="O54" s="1"/>
      <c r="P54" s="1"/>
    </row>
  </sheetData>
  <mergeCells count="1">
    <mergeCell ref="B12:C12"/>
  </mergeCells>
  <pageMargins left="0.23622047244094491" right="0.23622047244094491" top="0.74803149606299213" bottom="0.74803149606299213" header="0.31496062992125984" footer="0.31496062992125984"/>
  <pageSetup paperSize="9" firstPageNumber="0" orientation="landscape" horizontalDpi="300" verticalDpi="300" r:id="rId1"/>
  <headerFooter alignWithMargins="0">
    <oddFooter>&amp;C&amp;"Arial,obyčejné"&amp;9Stránka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K211"/>
  <sheetViews>
    <sheetView showZeros="0" tabSelected="1" workbookViewId="0">
      <selection activeCell="L17" sqref="L17"/>
    </sheetView>
  </sheetViews>
  <sheetFormatPr defaultRowHeight="12"/>
  <cols>
    <col min="1" max="1" width="1" customWidth="1"/>
    <col min="2" max="2" width="21.125" customWidth="1"/>
    <col min="3" max="3" width="12" bestFit="1" customWidth="1"/>
    <col min="4" max="4" width="8.75" style="10" bestFit="1" customWidth="1"/>
    <col min="5" max="5" width="4.75" bestFit="1" customWidth="1"/>
    <col min="6" max="6" width="2.5" bestFit="1" customWidth="1"/>
    <col min="7" max="7" width="9.75" style="11" bestFit="1" customWidth="1"/>
    <col min="8" max="8" width="12.125" style="12" customWidth="1"/>
    <col min="10" max="10" width="3.375" customWidth="1"/>
    <col min="11" max="11" width="3.5" bestFit="1" customWidth="1"/>
  </cols>
  <sheetData>
    <row r="1" spans="1:11" ht="15.75">
      <c r="A1" s="102"/>
      <c r="B1" s="103"/>
      <c r="C1" s="16"/>
      <c r="D1" s="39"/>
      <c r="E1" s="16"/>
      <c r="F1" s="16"/>
      <c r="G1" s="104"/>
      <c r="H1" s="105"/>
      <c r="I1" s="16"/>
    </row>
    <row r="2" spans="1:11" s="13" customFormat="1" ht="15.75">
      <c r="A2" s="106"/>
      <c r="B2" s="111" t="s">
        <v>28</v>
      </c>
      <c r="C2" s="106"/>
      <c r="D2" s="107"/>
      <c r="E2" s="108"/>
      <c r="F2" s="106"/>
      <c r="G2" s="109"/>
      <c r="H2" s="110"/>
      <c r="I2" s="106"/>
    </row>
    <row r="3" spans="1:11" s="13" customFormat="1" ht="15.75">
      <c r="A3" s="106"/>
      <c r="B3" s="111"/>
      <c r="C3" s="106"/>
      <c r="D3" s="107"/>
      <c r="E3" s="108"/>
      <c r="F3" s="106"/>
      <c r="G3" s="109"/>
      <c r="H3" s="110"/>
      <c r="I3" s="106"/>
    </row>
    <row r="4" spans="1:11" s="13" customFormat="1" ht="12.75">
      <c r="A4" s="106"/>
      <c r="B4" s="119" t="s">
        <v>76</v>
      </c>
      <c r="C4" s="106"/>
      <c r="D4" s="107"/>
      <c r="E4" s="108"/>
      <c r="F4" s="106"/>
      <c r="G4" s="109"/>
      <c r="H4" s="109"/>
      <c r="I4" s="106"/>
    </row>
    <row r="5" spans="1:11" s="13" customFormat="1" ht="12.75">
      <c r="A5" s="106"/>
      <c r="B5" s="119"/>
      <c r="C5" s="106"/>
      <c r="D5" s="107"/>
      <c r="E5" s="108"/>
      <c r="F5" s="106"/>
      <c r="G5" s="109"/>
      <c r="H5" s="109"/>
      <c r="I5" s="106"/>
    </row>
    <row r="6" spans="1:11" s="13" customFormat="1" ht="12.75">
      <c r="A6" s="15"/>
      <c r="B6" s="112"/>
      <c r="C6" s="106"/>
      <c r="D6" s="121"/>
      <c r="E6" s="108"/>
      <c r="F6" s="106"/>
      <c r="G6" s="109"/>
      <c r="H6" s="109"/>
      <c r="I6" s="15"/>
    </row>
    <row r="7" spans="1:11" s="13" customFormat="1" ht="12.75">
      <c r="A7" s="15"/>
      <c r="B7" s="112"/>
      <c r="C7" s="106"/>
      <c r="D7" s="121"/>
      <c r="E7" s="108"/>
      <c r="F7" s="106"/>
      <c r="G7" s="109"/>
      <c r="H7" s="109"/>
      <c r="I7" s="15"/>
    </row>
    <row r="8" spans="1:11" s="13" customFormat="1" ht="12.75">
      <c r="A8" s="15"/>
      <c r="B8" s="112"/>
      <c r="C8" s="106"/>
      <c r="D8" s="121"/>
      <c r="E8" s="108"/>
      <c r="F8" s="106"/>
      <c r="G8" s="109"/>
      <c r="H8" s="109"/>
      <c r="I8" s="15"/>
    </row>
    <row r="9" spans="1:11" s="13" customFormat="1" ht="12.75">
      <c r="A9" s="15"/>
      <c r="B9" s="119" t="s">
        <v>128</v>
      </c>
      <c r="C9" s="106"/>
      <c r="D9" s="107"/>
      <c r="E9" s="108"/>
      <c r="F9" s="106"/>
      <c r="G9" s="109"/>
      <c r="H9" s="109"/>
      <c r="I9" s="15"/>
    </row>
    <row r="10" spans="1:11" s="13" customFormat="1" ht="12.75">
      <c r="A10" s="15"/>
      <c r="B10" s="77" t="s">
        <v>17</v>
      </c>
      <c r="C10" s="76"/>
      <c r="D10" s="118"/>
      <c r="E10" s="80" t="s">
        <v>18</v>
      </c>
      <c r="F10" s="77" t="s">
        <v>19</v>
      </c>
      <c r="G10" s="81" t="s">
        <v>20</v>
      </c>
      <c r="H10" s="81" t="s">
        <v>21</v>
      </c>
      <c r="I10" s="15"/>
    </row>
    <row r="11" spans="1:11" s="13" customFormat="1" ht="12.75">
      <c r="A11" s="15"/>
      <c r="B11" s="120" t="s">
        <v>64</v>
      </c>
      <c r="C11" s="120" t="s">
        <v>65</v>
      </c>
      <c r="D11" s="120" t="s">
        <v>118</v>
      </c>
      <c r="E11" s="120">
        <v>1</v>
      </c>
      <c r="F11" s="120" t="s">
        <v>22</v>
      </c>
      <c r="G11" s="109">
        <v>0</v>
      </c>
      <c r="H11" s="109">
        <f>+E11*G11</f>
        <v>0</v>
      </c>
      <c r="I11" s="15"/>
      <c r="J11" s="13">
        <v>3</v>
      </c>
      <c r="K11" s="13">
        <f>+E11*J11</f>
        <v>3</v>
      </c>
    </row>
    <row r="12" spans="1:11" s="13" customFormat="1" ht="12.75">
      <c r="A12" s="15"/>
      <c r="B12" s="124" t="s">
        <v>37</v>
      </c>
      <c r="C12" s="125"/>
      <c r="D12" s="124" t="s">
        <v>36</v>
      </c>
      <c r="E12" s="120">
        <v>10</v>
      </c>
      <c r="F12" s="124" t="s">
        <v>22</v>
      </c>
      <c r="G12" s="126">
        <v>0</v>
      </c>
      <c r="H12" s="109">
        <f t="shared" ref="H12:H18" si="0">+E12*G12</f>
        <v>0</v>
      </c>
      <c r="I12" s="15">
        <v>8</v>
      </c>
      <c r="J12" s="13">
        <v>2</v>
      </c>
      <c r="K12" s="13">
        <f t="shared" ref="K12:K16" si="1">+E12*J12</f>
        <v>20</v>
      </c>
    </row>
    <row r="13" spans="1:11" s="13" customFormat="1" ht="12.75">
      <c r="A13" s="15"/>
      <c r="B13" s="120" t="s">
        <v>66</v>
      </c>
      <c r="C13" s="120"/>
      <c r="D13" s="120" t="s">
        <v>29</v>
      </c>
      <c r="E13" s="120">
        <v>7</v>
      </c>
      <c r="F13" s="120" t="s">
        <v>22</v>
      </c>
      <c r="G13" s="109">
        <v>0</v>
      </c>
      <c r="H13" s="109">
        <f t="shared" si="0"/>
        <v>0</v>
      </c>
      <c r="I13" s="15"/>
      <c r="J13" s="13">
        <v>1</v>
      </c>
      <c r="K13" s="13">
        <f t="shared" si="1"/>
        <v>7</v>
      </c>
    </row>
    <row r="14" spans="1:11" s="13" customFormat="1" ht="12.75">
      <c r="A14" s="15"/>
      <c r="B14" s="120" t="s">
        <v>67</v>
      </c>
      <c r="C14" s="120" t="s">
        <v>129</v>
      </c>
      <c r="D14" s="120" t="s">
        <v>68</v>
      </c>
      <c r="E14" s="120">
        <v>1</v>
      </c>
      <c r="F14" s="120" t="s">
        <v>22</v>
      </c>
      <c r="G14" s="109">
        <v>0</v>
      </c>
      <c r="H14" s="109">
        <f t="shared" si="0"/>
        <v>0</v>
      </c>
      <c r="I14" s="15"/>
      <c r="K14" s="13">
        <f t="shared" si="1"/>
        <v>0</v>
      </c>
    </row>
    <row r="15" spans="1:11" s="13" customFormat="1" ht="12.75">
      <c r="A15" s="15"/>
      <c r="B15" s="120" t="s">
        <v>69</v>
      </c>
      <c r="C15" s="120" t="s">
        <v>35</v>
      </c>
      <c r="D15" s="120" t="s">
        <v>70</v>
      </c>
      <c r="E15" s="120">
        <v>1</v>
      </c>
      <c r="F15" s="120" t="s">
        <v>22</v>
      </c>
      <c r="G15" s="109">
        <v>0</v>
      </c>
      <c r="H15" s="109">
        <f t="shared" si="0"/>
        <v>0</v>
      </c>
      <c r="I15" s="15"/>
      <c r="J15" s="13">
        <v>4</v>
      </c>
      <c r="K15" s="13">
        <f t="shared" si="1"/>
        <v>4</v>
      </c>
    </row>
    <row r="16" spans="1:11" s="13" customFormat="1" ht="12.75">
      <c r="A16" s="15"/>
      <c r="B16" s="120" t="s">
        <v>110</v>
      </c>
      <c r="C16" s="120" t="s">
        <v>111</v>
      </c>
      <c r="D16" s="120" t="s">
        <v>112</v>
      </c>
      <c r="E16" s="120">
        <v>1</v>
      </c>
      <c r="F16" s="120" t="s">
        <v>22</v>
      </c>
      <c r="G16" s="109">
        <v>0</v>
      </c>
      <c r="H16" s="109">
        <f t="shared" si="0"/>
        <v>0</v>
      </c>
      <c r="I16" s="15"/>
      <c r="J16" s="13">
        <v>4</v>
      </c>
      <c r="K16" s="13">
        <f t="shared" si="1"/>
        <v>4</v>
      </c>
    </row>
    <row r="17" spans="1:11" s="13" customFormat="1" ht="12.75">
      <c r="A17" s="15"/>
      <c r="B17" s="120" t="s">
        <v>71</v>
      </c>
      <c r="C17" s="120"/>
      <c r="D17" s="120"/>
      <c r="E17" s="120">
        <v>6</v>
      </c>
      <c r="F17" s="120" t="s">
        <v>22</v>
      </c>
      <c r="G17" s="109">
        <v>0</v>
      </c>
      <c r="H17" s="109">
        <f t="shared" si="0"/>
        <v>0</v>
      </c>
      <c r="I17" s="15"/>
    </row>
    <row r="18" spans="1:11" s="13" customFormat="1" ht="12.75">
      <c r="A18" s="15"/>
      <c r="B18" s="120" t="s">
        <v>72</v>
      </c>
      <c r="C18" s="120"/>
      <c r="D18" s="120" t="s">
        <v>73</v>
      </c>
      <c r="E18" s="120">
        <v>1</v>
      </c>
      <c r="F18" s="120" t="s">
        <v>22</v>
      </c>
      <c r="G18" s="109">
        <v>0</v>
      </c>
      <c r="H18" s="109">
        <f t="shared" si="0"/>
        <v>0</v>
      </c>
      <c r="I18" s="15"/>
    </row>
    <row r="19" spans="1:11" s="13" customFormat="1" ht="12.75">
      <c r="A19" s="15"/>
      <c r="B19" s="112"/>
      <c r="C19" s="106"/>
      <c r="D19" s="121"/>
      <c r="E19" s="108"/>
      <c r="F19" s="106"/>
      <c r="G19" s="109"/>
      <c r="H19" s="109"/>
      <c r="I19" s="15"/>
    </row>
    <row r="20" spans="1:11" s="13" customFormat="1" ht="12.75">
      <c r="A20" s="15"/>
      <c r="B20" s="112" t="s">
        <v>30</v>
      </c>
      <c r="C20" s="106"/>
      <c r="D20" s="121"/>
      <c r="E20" s="108"/>
      <c r="F20" s="106"/>
      <c r="G20" s="109"/>
      <c r="H20" s="109">
        <f>SUM(H11:H19)</f>
        <v>0</v>
      </c>
      <c r="I20" s="15"/>
      <c r="K20" s="13">
        <f>SUM(K11:K19)</f>
        <v>38</v>
      </c>
    </row>
    <row r="21" spans="1:11" s="13" customFormat="1" ht="12.75">
      <c r="A21" s="15"/>
      <c r="B21" s="112" t="s">
        <v>74</v>
      </c>
      <c r="C21" s="106"/>
      <c r="D21" s="121"/>
      <c r="E21" s="113">
        <v>0.3</v>
      </c>
      <c r="F21" s="106"/>
      <c r="G21" s="109"/>
      <c r="H21" s="109">
        <f>+H20*E21</f>
        <v>0</v>
      </c>
      <c r="I21" s="15"/>
    </row>
    <row r="22" spans="1:11" s="13" customFormat="1" ht="13.5" thickBot="1">
      <c r="A22" s="15"/>
      <c r="B22" s="114" t="s">
        <v>21</v>
      </c>
      <c r="C22" s="115"/>
      <c r="D22" s="122"/>
      <c r="E22" s="116"/>
      <c r="F22" s="115"/>
      <c r="G22" s="117"/>
      <c r="H22" s="117">
        <f>+H20+H21</f>
        <v>0</v>
      </c>
      <c r="I22" s="15"/>
    </row>
    <row r="23" spans="1:11" s="13" customFormat="1" ht="12.75">
      <c r="A23" s="15"/>
      <c r="B23" s="112"/>
      <c r="C23" s="106"/>
      <c r="D23" s="121"/>
      <c r="E23" s="108"/>
      <c r="F23" s="106"/>
      <c r="G23" s="109"/>
      <c r="H23" s="109"/>
      <c r="I23" s="15"/>
    </row>
    <row r="24" spans="1:11" s="13" customFormat="1" ht="12.75">
      <c r="A24" s="15"/>
      <c r="B24" s="112"/>
      <c r="C24" s="106"/>
      <c r="D24" s="121"/>
      <c r="E24" s="108"/>
      <c r="F24" s="106"/>
      <c r="G24" s="109"/>
      <c r="H24" s="109"/>
      <c r="I24" s="15"/>
    </row>
    <row r="25" spans="1:11" s="13" customFormat="1" ht="12.75">
      <c r="A25" s="15"/>
      <c r="B25" s="112"/>
      <c r="C25" s="106"/>
      <c r="D25" s="121"/>
      <c r="E25" s="108"/>
      <c r="F25" s="106"/>
      <c r="G25" s="109"/>
      <c r="H25" s="109"/>
      <c r="I25" s="15"/>
    </row>
    <row r="26" spans="1:11" s="13" customFormat="1" ht="13.5" thickBot="1">
      <c r="A26" s="15"/>
      <c r="B26" s="130" t="s">
        <v>30</v>
      </c>
      <c r="C26" s="131"/>
      <c r="D26" s="132"/>
      <c r="E26" s="133"/>
      <c r="F26" s="131"/>
      <c r="G26" s="134"/>
      <c r="H26" s="134">
        <f>+H22</f>
        <v>0</v>
      </c>
      <c r="I26" s="15"/>
    </row>
    <row r="27" spans="1:11" s="13" customFormat="1" ht="13.5" thickTop="1">
      <c r="A27" s="15"/>
      <c r="B27" s="112"/>
      <c r="C27" s="106"/>
      <c r="D27" s="121"/>
      <c r="E27" s="108"/>
      <c r="F27" s="106"/>
      <c r="G27" s="109"/>
      <c r="H27" s="109"/>
      <c r="I27" s="15"/>
    </row>
    <row r="28" spans="1:11" s="13" customFormat="1" ht="12.75">
      <c r="A28" s="15"/>
      <c r="B28" s="112"/>
      <c r="C28" s="106"/>
      <c r="D28" s="121"/>
      <c r="E28" s="108"/>
      <c r="F28" s="106"/>
      <c r="G28" s="109"/>
      <c r="H28" s="109"/>
      <c r="I28" s="15"/>
    </row>
    <row r="29" spans="1:11" s="13" customFormat="1" ht="12.75">
      <c r="A29" s="15"/>
      <c r="B29" s="112"/>
      <c r="C29" s="106"/>
      <c r="D29" s="121"/>
      <c r="E29" s="108"/>
      <c r="F29" s="106"/>
      <c r="G29" s="109"/>
      <c r="H29" s="109"/>
      <c r="I29" s="15"/>
    </row>
    <row r="30" spans="1:11" s="13" customFormat="1" ht="12.75">
      <c r="A30" s="15"/>
      <c r="B30" s="112"/>
      <c r="C30" s="106"/>
      <c r="D30" s="121"/>
      <c r="E30" s="108"/>
      <c r="F30" s="106"/>
      <c r="G30" s="109"/>
      <c r="H30" s="109"/>
      <c r="I30" s="15"/>
    </row>
    <row r="31" spans="1:11" s="13" customFormat="1" ht="12.75">
      <c r="A31" s="15"/>
      <c r="B31" s="112"/>
      <c r="C31" s="106"/>
      <c r="D31" s="121"/>
      <c r="E31" s="108"/>
      <c r="F31" s="106"/>
      <c r="G31" s="109"/>
      <c r="H31" s="109"/>
      <c r="I31" s="15"/>
    </row>
    <row r="32" spans="1:11" s="13" customFormat="1" ht="12.75">
      <c r="A32" s="15"/>
      <c r="B32" s="112"/>
      <c r="C32" s="106"/>
      <c r="D32" s="121"/>
      <c r="E32" s="108"/>
      <c r="F32" s="106"/>
      <c r="G32" s="109"/>
      <c r="H32" s="109"/>
      <c r="I32" s="15"/>
    </row>
    <row r="33" spans="1:9" s="13" customFormat="1" ht="12.75">
      <c r="A33" s="15"/>
      <c r="B33" s="112"/>
      <c r="C33" s="106"/>
      <c r="D33" s="121"/>
      <c r="E33" s="108"/>
      <c r="F33" s="106"/>
      <c r="G33" s="109"/>
      <c r="H33" s="109"/>
      <c r="I33" s="15"/>
    </row>
    <row r="34" spans="1:9" s="13" customFormat="1" ht="12.75">
      <c r="A34" s="15"/>
      <c r="B34" s="112"/>
      <c r="C34" s="106"/>
      <c r="D34" s="121"/>
      <c r="E34" s="108"/>
      <c r="F34" s="106"/>
      <c r="G34" s="109"/>
      <c r="H34" s="109"/>
      <c r="I34" s="15"/>
    </row>
    <row r="35" spans="1:9" s="13" customFormat="1" ht="12.75">
      <c r="A35" s="15"/>
      <c r="B35" s="112"/>
      <c r="C35" s="106"/>
      <c r="D35" s="121"/>
      <c r="E35" s="108"/>
      <c r="F35" s="106"/>
      <c r="G35" s="109"/>
      <c r="H35" s="109"/>
      <c r="I35" s="15"/>
    </row>
    <row r="36" spans="1:9" s="13" customFormat="1" ht="12.75">
      <c r="A36" s="15"/>
      <c r="B36" s="112"/>
      <c r="C36" s="106"/>
      <c r="D36" s="121"/>
      <c r="E36" s="108"/>
      <c r="F36" s="106"/>
      <c r="G36" s="109"/>
      <c r="H36" s="109"/>
      <c r="I36" s="15"/>
    </row>
    <row r="37" spans="1:9" s="13" customFormat="1" ht="12.75">
      <c r="A37" s="15"/>
      <c r="B37" s="112"/>
      <c r="C37" s="106"/>
      <c r="D37" s="121"/>
      <c r="E37" s="108"/>
      <c r="F37" s="106"/>
      <c r="G37" s="109"/>
      <c r="H37" s="109"/>
      <c r="I37" s="15"/>
    </row>
    <row r="38" spans="1:9" s="13" customFormat="1" ht="12.75">
      <c r="A38" s="15"/>
      <c r="B38" s="112"/>
      <c r="C38" s="106"/>
      <c r="D38" s="121"/>
      <c r="E38" s="108"/>
      <c r="F38" s="106"/>
      <c r="G38" s="109"/>
      <c r="H38" s="109"/>
      <c r="I38" s="15"/>
    </row>
    <row r="39" spans="1:9" s="13" customFormat="1" ht="12.75">
      <c r="A39" s="15"/>
      <c r="B39" s="112"/>
      <c r="C39" s="106"/>
      <c r="D39" s="121"/>
      <c r="E39" s="108"/>
      <c r="F39" s="106"/>
      <c r="G39" s="109"/>
      <c r="H39" s="109"/>
      <c r="I39" s="15"/>
    </row>
    <row r="40" spans="1:9" s="13" customFormat="1" ht="12.75">
      <c r="A40" s="15"/>
      <c r="B40" s="112"/>
      <c r="C40" s="106"/>
      <c r="D40" s="121"/>
      <c r="E40" s="108"/>
      <c r="F40" s="106"/>
      <c r="G40" s="109"/>
      <c r="H40" s="109"/>
      <c r="I40" s="15"/>
    </row>
    <row r="41" spans="1:9" s="13" customFormat="1" ht="12.75">
      <c r="A41" s="15"/>
      <c r="B41" s="112"/>
      <c r="C41" s="106"/>
      <c r="D41" s="121"/>
      <c r="E41" s="108"/>
      <c r="F41" s="106"/>
      <c r="G41" s="109"/>
      <c r="H41" s="109"/>
      <c r="I41" s="15"/>
    </row>
    <row r="42" spans="1:9" s="13" customFormat="1" ht="12.75">
      <c r="A42" s="15"/>
      <c r="B42" s="112"/>
      <c r="C42" s="106"/>
      <c r="D42" s="121"/>
      <c r="E42" s="108"/>
      <c r="F42" s="106"/>
      <c r="G42" s="109"/>
      <c r="H42" s="109"/>
      <c r="I42" s="15"/>
    </row>
    <row r="43" spans="1:9" s="13" customFormat="1" ht="12.75">
      <c r="A43" s="15"/>
      <c r="B43" s="112"/>
      <c r="C43" s="106"/>
      <c r="D43" s="121"/>
      <c r="E43" s="108"/>
      <c r="F43" s="106"/>
      <c r="G43" s="109"/>
      <c r="H43" s="109"/>
      <c r="I43" s="15"/>
    </row>
    <row r="44" spans="1:9" s="13" customFormat="1" ht="12.75">
      <c r="A44" s="15"/>
      <c r="B44" s="112"/>
      <c r="C44" s="106"/>
      <c r="D44" s="121"/>
      <c r="E44" s="108"/>
      <c r="F44" s="106"/>
      <c r="G44" s="109"/>
      <c r="H44" s="109"/>
      <c r="I44" s="15"/>
    </row>
    <row r="45" spans="1:9" s="13" customFormat="1" ht="12.75">
      <c r="A45" s="15"/>
      <c r="B45" s="112"/>
      <c r="C45" s="106"/>
      <c r="D45" s="121"/>
      <c r="E45" s="108"/>
      <c r="F45" s="106"/>
      <c r="G45" s="109"/>
      <c r="H45" s="109"/>
      <c r="I45" s="15"/>
    </row>
    <row r="46" spans="1:9" s="13" customFormat="1" ht="12.75">
      <c r="A46" s="15"/>
      <c r="B46" s="112"/>
      <c r="C46" s="106"/>
      <c r="D46" s="121"/>
      <c r="E46" s="108"/>
      <c r="F46" s="106"/>
      <c r="G46" s="109"/>
      <c r="H46" s="109"/>
      <c r="I46" s="15"/>
    </row>
    <row r="47" spans="1:9" s="13" customFormat="1" ht="12.75">
      <c r="A47" s="15"/>
      <c r="B47" s="112"/>
      <c r="C47" s="106"/>
      <c r="D47" s="121"/>
      <c r="E47" s="108"/>
      <c r="F47" s="106"/>
      <c r="G47" s="109"/>
      <c r="H47" s="109"/>
      <c r="I47" s="15"/>
    </row>
    <row r="48" spans="1:9" s="13" customFormat="1" ht="12.75">
      <c r="A48" s="15"/>
      <c r="B48" s="112"/>
      <c r="C48" s="106"/>
      <c r="D48" s="121"/>
      <c r="E48" s="108"/>
      <c r="F48" s="106"/>
      <c r="G48" s="109"/>
      <c r="H48" s="109"/>
      <c r="I48" s="15"/>
    </row>
    <row r="49" spans="1:9" s="13" customFormat="1" ht="12.75">
      <c r="A49" s="15"/>
      <c r="B49" s="112"/>
      <c r="C49" s="106"/>
      <c r="D49" s="121"/>
      <c r="E49" s="108"/>
      <c r="F49" s="106"/>
      <c r="G49" s="109"/>
      <c r="H49" s="109"/>
      <c r="I49" s="15"/>
    </row>
    <row r="50" spans="1:9" s="13" customFormat="1" ht="12.75">
      <c r="A50" s="15"/>
      <c r="B50" s="112"/>
      <c r="C50" s="106"/>
      <c r="D50" s="121"/>
      <c r="E50" s="108"/>
      <c r="F50" s="106"/>
      <c r="G50" s="109"/>
      <c r="H50" s="109"/>
      <c r="I50" s="15"/>
    </row>
    <row r="51" spans="1:9" s="13" customFormat="1" ht="12.75">
      <c r="A51" s="15"/>
      <c r="B51" s="112"/>
      <c r="C51" s="106"/>
      <c r="D51" s="121"/>
      <c r="E51" s="108"/>
      <c r="F51" s="106"/>
      <c r="G51" s="109"/>
      <c r="H51" s="109"/>
      <c r="I51" s="15"/>
    </row>
    <row r="52" spans="1:9" s="13" customFormat="1" ht="12.75">
      <c r="A52" s="15"/>
      <c r="B52" s="112"/>
      <c r="C52" s="106"/>
      <c r="D52" s="121"/>
      <c r="E52" s="108"/>
      <c r="F52" s="106"/>
      <c r="G52" s="109"/>
      <c r="H52" s="109"/>
      <c r="I52" s="15"/>
    </row>
    <row r="53" spans="1:9" s="13" customFormat="1" ht="12.75">
      <c r="A53" s="15"/>
      <c r="B53" s="112"/>
      <c r="C53" s="106"/>
      <c r="D53" s="121"/>
      <c r="E53" s="108"/>
      <c r="F53" s="106"/>
      <c r="G53" s="109"/>
      <c r="H53" s="109"/>
      <c r="I53" s="15"/>
    </row>
    <row r="54" spans="1:9" s="13" customFormat="1" ht="12.75">
      <c r="A54" s="15"/>
      <c r="B54" s="112"/>
      <c r="C54" s="106"/>
      <c r="D54" s="121"/>
      <c r="E54" s="108"/>
      <c r="F54" s="106"/>
      <c r="G54" s="109"/>
      <c r="H54" s="109"/>
      <c r="I54" s="15"/>
    </row>
    <row r="55" spans="1:9" s="13" customFormat="1" ht="12.75">
      <c r="A55" s="15"/>
      <c r="B55" s="112"/>
      <c r="C55" s="106"/>
      <c r="D55" s="121"/>
      <c r="E55" s="108"/>
      <c r="F55" s="106"/>
      <c r="G55" s="109"/>
      <c r="H55" s="109"/>
      <c r="I55" s="15"/>
    </row>
    <row r="56" spans="1:9" s="13" customFormat="1" ht="12.75">
      <c r="A56" s="15"/>
      <c r="B56" s="112"/>
      <c r="C56" s="106"/>
      <c r="D56" s="121"/>
      <c r="E56" s="108"/>
      <c r="F56" s="106"/>
      <c r="G56" s="109"/>
      <c r="H56" s="109"/>
      <c r="I56" s="15"/>
    </row>
    <row r="57" spans="1:9" s="13" customFormat="1" ht="12.75">
      <c r="A57" s="15"/>
      <c r="B57" s="112"/>
      <c r="C57" s="106"/>
      <c r="D57" s="121"/>
      <c r="E57" s="108"/>
      <c r="F57" s="106"/>
      <c r="G57" s="109"/>
      <c r="H57" s="109"/>
      <c r="I57" s="15"/>
    </row>
    <row r="58" spans="1:9" s="13" customFormat="1" ht="12.75">
      <c r="A58" s="15"/>
      <c r="B58" s="112"/>
      <c r="C58" s="106"/>
      <c r="D58" s="121"/>
      <c r="E58" s="108"/>
      <c r="F58" s="106"/>
      <c r="G58" s="109"/>
      <c r="H58" s="109"/>
      <c r="I58" s="15"/>
    </row>
    <row r="59" spans="1:9" s="13" customFormat="1" ht="12.75">
      <c r="A59" s="15"/>
      <c r="B59" s="112"/>
      <c r="C59" s="106"/>
      <c r="D59" s="121"/>
      <c r="E59" s="108"/>
      <c r="F59" s="106"/>
      <c r="G59" s="109"/>
      <c r="H59" s="109"/>
      <c r="I59" s="15"/>
    </row>
    <row r="60" spans="1:9" s="13" customFormat="1" ht="12.75">
      <c r="A60" s="15"/>
      <c r="B60" s="112"/>
      <c r="C60" s="106"/>
      <c r="D60" s="121"/>
      <c r="E60" s="108"/>
      <c r="F60" s="106"/>
      <c r="G60" s="109"/>
      <c r="H60" s="109"/>
      <c r="I60" s="15"/>
    </row>
    <row r="61" spans="1:9" s="13" customFormat="1" ht="12.75">
      <c r="A61" s="15"/>
      <c r="B61" s="112"/>
      <c r="C61" s="106"/>
      <c r="D61" s="121"/>
      <c r="E61" s="108"/>
      <c r="F61" s="106"/>
      <c r="G61" s="109"/>
      <c r="H61" s="109"/>
      <c r="I61" s="15"/>
    </row>
    <row r="62" spans="1:9" s="13" customFormat="1" ht="12.75">
      <c r="A62" s="15"/>
      <c r="B62" s="112"/>
      <c r="C62" s="106"/>
      <c r="D62" s="121"/>
      <c r="E62" s="108"/>
      <c r="F62" s="106"/>
      <c r="G62" s="109"/>
      <c r="H62" s="109"/>
      <c r="I62" s="15"/>
    </row>
    <row r="63" spans="1:9" s="13" customFormat="1" ht="12.75">
      <c r="A63" s="15"/>
      <c r="B63" s="112"/>
      <c r="C63" s="106"/>
      <c r="D63" s="121"/>
      <c r="E63" s="108"/>
      <c r="F63" s="106"/>
      <c r="G63" s="109"/>
      <c r="H63" s="109"/>
      <c r="I63" s="15"/>
    </row>
    <row r="64" spans="1:9" s="13" customFormat="1" ht="12.75">
      <c r="A64" s="15"/>
      <c r="B64" s="112"/>
      <c r="C64" s="106"/>
      <c r="D64" s="121"/>
      <c r="E64" s="108"/>
      <c r="F64" s="106"/>
      <c r="G64" s="109"/>
      <c r="H64" s="109"/>
      <c r="I64" s="15"/>
    </row>
    <row r="65" spans="1:9" s="13" customFormat="1" ht="12.75">
      <c r="A65" s="15"/>
      <c r="B65" s="112"/>
      <c r="C65" s="106"/>
      <c r="D65" s="121"/>
      <c r="E65" s="108"/>
      <c r="F65" s="106"/>
      <c r="G65" s="109"/>
      <c r="H65" s="109"/>
      <c r="I65" s="15"/>
    </row>
    <row r="66" spans="1:9" s="13" customFormat="1" ht="12.75">
      <c r="A66" s="15"/>
      <c r="B66" s="112"/>
      <c r="C66" s="106"/>
      <c r="D66" s="121"/>
      <c r="E66" s="108"/>
      <c r="F66" s="106"/>
      <c r="G66" s="109"/>
      <c r="H66" s="109"/>
      <c r="I66" s="15"/>
    </row>
    <row r="67" spans="1:9" s="13" customFormat="1" ht="12.75">
      <c r="A67" s="15"/>
      <c r="B67" s="112"/>
      <c r="C67" s="106"/>
      <c r="D67" s="121"/>
      <c r="E67" s="108"/>
      <c r="F67" s="106"/>
      <c r="G67" s="109"/>
      <c r="H67" s="109"/>
      <c r="I67" s="15"/>
    </row>
    <row r="68" spans="1:9" s="13" customFormat="1" ht="12.75">
      <c r="A68" s="15"/>
      <c r="B68" s="112"/>
      <c r="C68" s="106"/>
      <c r="D68" s="121"/>
      <c r="E68" s="108"/>
      <c r="F68" s="106"/>
      <c r="G68" s="109"/>
      <c r="H68" s="109"/>
      <c r="I68" s="15"/>
    </row>
    <row r="69" spans="1:9" s="13" customFormat="1" ht="12.75">
      <c r="A69" s="15"/>
      <c r="B69" s="112"/>
      <c r="C69" s="106"/>
      <c r="D69" s="121"/>
      <c r="E69" s="108"/>
      <c r="F69" s="106"/>
      <c r="G69" s="109"/>
      <c r="H69" s="109"/>
      <c r="I69" s="15"/>
    </row>
    <row r="70" spans="1:9" s="13" customFormat="1" ht="12.75">
      <c r="A70" s="15"/>
      <c r="B70" s="112"/>
      <c r="C70" s="106"/>
      <c r="D70" s="121"/>
      <c r="E70" s="108"/>
      <c r="F70" s="106"/>
      <c r="G70" s="109"/>
      <c r="H70" s="109"/>
      <c r="I70" s="15"/>
    </row>
    <row r="71" spans="1:9" s="13" customFormat="1" ht="12.75">
      <c r="A71" s="15"/>
      <c r="B71" s="112"/>
      <c r="C71" s="106"/>
      <c r="D71" s="121"/>
      <c r="E71" s="108"/>
      <c r="F71" s="106"/>
      <c r="G71" s="109"/>
      <c r="H71" s="109"/>
      <c r="I71" s="15"/>
    </row>
    <row r="72" spans="1:9" s="13" customFormat="1" ht="12.75">
      <c r="A72" s="15"/>
      <c r="B72" s="112"/>
      <c r="C72" s="106"/>
      <c r="D72" s="121"/>
      <c r="E72" s="108"/>
      <c r="F72" s="106"/>
      <c r="G72" s="109"/>
      <c r="H72" s="109"/>
      <c r="I72" s="15"/>
    </row>
    <row r="73" spans="1:9" s="13" customFormat="1" ht="12.75">
      <c r="A73" s="15"/>
      <c r="B73" s="112"/>
      <c r="C73" s="106"/>
      <c r="D73" s="121"/>
      <c r="E73" s="108"/>
      <c r="F73" s="106"/>
      <c r="G73" s="109"/>
      <c r="H73" s="109"/>
      <c r="I73" s="15"/>
    </row>
    <row r="74" spans="1:9" s="13" customFormat="1" ht="12.75">
      <c r="A74" s="15"/>
      <c r="B74" s="112"/>
      <c r="C74" s="106"/>
      <c r="D74" s="121"/>
      <c r="E74" s="108"/>
      <c r="F74" s="106"/>
      <c r="G74" s="109"/>
      <c r="H74" s="109"/>
      <c r="I74" s="15"/>
    </row>
    <row r="75" spans="1:9" s="13" customFormat="1" ht="12.75">
      <c r="A75" s="15"/>
      <c r="B75" s="112"/>
      <c r="C75" s="106"/>
      <c r="D75" s="121"/>
      <c r="E75" s="108"/>
      <c r="F75" s="106"/>
      <c r="G75" s="109"/>
      <c r="H75" s="109"/>
      <c r="I75" s="15"/>
    </row>
    <row r="76" spans="1:9" s="13" customFormat="1" ht="12.75">
      <c r="A76" s="15"/>
      <c r="B76" s="112"/>
      <c r="C76" s="106"/>
      <c r="D76" s="121"/>
      <c r="E76" s="108"/>
      <c r="F76" s="106"/>
      <c r="G76" s="109"/>
      <c r="H76" s="109"/>
      <c r="I76" s="15"/>
    </row>
    <row r="77" spans="1:9" s="13" customFormat="1" ht="12.75">
      <c r="A77" s="15"/>
      <c r="B77" s="112"/>
      <c r="C77" s="106"/>
      <c r="D77" s="121"/>
      <c r="E77" s="108"/>
      <c r="F77" s="106"/>
      <c r="G77" s="109"/>
      <c r="H77" s="109"/>
      <c r="I77" s="15"/>
    </row>
    <row r="78" spans="1:9" s="13" customFormat="1" ht="12.75">
      <c r="A78" s="15"/>
      <c r="B78" s="112"/>
      <c r="C78" s="106"/>
      <c r="D78" s="121"/>
      <c r="E78" s="108"/>
      <c r="F78" s="106"/>
      <c r="G78" s="109"/>
      <c r="H78" s="109"/>
      <c r="I78" s="15"/>
    </row>
    <row r="79" spans="1:9" s="13" customFormat="1" ht="12.75">
      <c r="A79" s="15"/>
      <c r="B79" s="112"/>
      <c r="C79" s="106"/>
      <c r="D79" s="121"/>
      <c r="E79" s="108"/>
      <c r="F79" s="106"/>
      <c r="G79" s="109"/>
      <c r="H79" s="109"/>
      <c r="I79" s="15"/>
    </row>
    <row r="80" spans="1:9" s="13" customFormat="1" ht="12.75">
      <c r="A80" s="15"/>
      <c r="B80" s="112"/>
      <c r="C80" s="106"/>
      <c r="D80" s="121"/>
      <c r="E80" s="108"/>
      <c r="F80" s="106"/>
      <c r="G80" s="109"/>
      <c r="H80" s="109"/>
      <c r="I80" s="15"/>
    </row>
    <row r="81" spans="1:9" s="13" customFormat="1" ht="12.75">
      <c r="A81" s="15"/>
      <c r="B81" s="112"/>
      <c r="C81" s="106"/>
      <c r="D81" s="121"/>
      <c r="E81" s="108"/>
      <c r="F81" s="106"/>
      <c r="G81" s="109"/>
      <c r="H81" s="109"/>
      <c r="I81" s="15"/>
    </row>
    <row r="82" spans="1:9" s="13" customFormat="1" ht="12.75">
      <c r="A82" s="15"/>
      <c r="B82" s="112"/>
      <c r="C82" s="106"/>
      <c r="D82" s="121"/>
      <c r="E82" s="108"/>
      <c r="F82" s="106"/>
      <c r="G82" s="109"/>
      <c r="H82" s="109"/>
      <c r="I82" s="15"/>
    </row>
    <row r="83" spans="1:9" s="13" customFormat="1" ht="12.75">
      <c r="A83" s="15"/>
      <c r="B83" s="112"/>
      <c r="C83" s="106"/>
      <c r="D83" s="121"/>
      <c r="E83" s="108"/>
      <c r="F83" s="106"/>
      <c r="G83" s="109"/>
      <c r="H83" s="109"/>
      <c r="I83" s="15"/>
    </row>
    <row r="84" spans="1:9" s="13" customFormat="1" ht="12.75">
      <c r="A84" s="15"/>
      <c r="B84" s="112"/>
      <c r="C84" s="106"/>
      <c r="D84" s="121"/>
      <c r="E84" s="108"/>
      <c r="F84" s="106"/>
      <c r="G84" s="109"/>
      <c r="H84" s="109"/>
      <c r="I84" s="15"/>
    </row>
    <row r="85" spans="1:9" s="13" customFormat="1" ht="12.75">
      <c r="A85" s="15"/>
      <c r="B85" s="112"/>
      <c r="C85" s="106"/>
      <c r="D85" s="121"/>
      <c r="E85" s="108"/>
      <c r="F85" s="106"/>
      <c r="G85" s="109"/>
      <c r="H85" s="109"/>
      <c r="I85" s="15"/>
    </row>
    <row r="86" spans="1:9" s="13" customFormat="1" ht="12.75">
      <c r="A86" s="15"/>
      <c r="B86" s="112"/>
      <c r="C86" s="106"/>
      <c r="D86" s="121"/>
      <c r="E86" s="108"/>
      <c r="F86" s="106"/>
      <c r="G86" s="109"/>
      <c r="H86" s="109"/>
      <c r="I86" s="15"/>
    </row>
    <row r="87" spans="1:9" s="13" customFormat="1" ht="12.75">
      <c r="A87" s="15"/>
      <c r="B87" s="112"/>
      <c r="C87" s="106"/>
      <c r="D87" s="121"/>
      <c r="E87" s="108"/>
      <c r="F87" s="106"/>
      <c r="G87" s="109"/>
      <c r="H87" s="109"/>
      <c r="I87" s="15"/>
    </row>
    <row r="88" spans="1:9" s="13" customFormat="1" ht="12.75">
      <c r="A88" s="15"/>
      <c r="B88" s="112"/>
      <c r="C88" s="106"/>
      <c r="D88" s="121"/>
      <c r="E88" s="108"/>
      <c r="F88" s="106"/>
      <c r="G88" s="109"/>
      <c r="H88" s="109"/>
      <c r="I88" s="15"/>
    </row>
    <row r="89" spans="1:9" s="13" customFormat="1" ht="12.75">
      <c r="A89" s="15"/>
      <c r="B89" s="112"/>
      <c r="C89" s="106"/>
      <c r="D89" s="121"/>
      <c r="E89" s="108"/>
      <c r="F89" s="106"/>
      <c r="G89" s="109"/>
      <c r="H89" s="109"/>
      <c r="I89" s="15"/>
    </row>
    <row r="90" spans="1:9" s="13" customFormat="1" ht="12.75">
      <c r="A90" s="15"/>
      <c r="B90" s="112"/>
      <c r="C90" s="106"/>
      <c r="D90" s="121"/>
      <c r="E90" s="108"/>
      <c r="F90" s="106"/>
      <c r="G90" s="109"/>
      <c r="H90" s="109"/>
      <c r="I90" s="15"/>
    </row>
    <row r="91" spans="1:9" s="13" customFormat="1" ht="12.75">
      <c r="A91" s="15"/>
      <c r="B91" s="112"/>
      <c r="C91" s="106"/>
      <c r="D91" s="121"/>
      <c r="E91" s="108"/>
      <c r="F91" s="106"/>
      <c r="G91" s="109"/>
      <c r="H91" s="109"/>
      <c r="I91" s="15"/>
    </row>
    <row r="92" spans="1:9" s="13" customFormat="1" ht="12.75">
      <c r="A92" s="15"/>
      <c r="B92" s="112"/>
      <c r="C92" s="106"/>
      <c r="D92" s="121"/>
      <c r="E92" s="108"/>
      <c r="F92" s="106"/>
      <c r="G92" s="109"/>
      <c r="H92" s="109"/>
      <c r="I92" s="15"/>
    </row>
    <row r="93" spans="1:9" s="13" customFormat="1" ht="12.75">
      <c r="A93" s="15"/>
      <c r="B93" s="112"/>
      <c r="C93" s="106"/>
      <c r="D93" s="121"/>
      <c r="E93" s="108"/>
      <c r="F93" s="106"/>
      <c r="G93" s="109"/>
      <c r="H93" s="109"/>
      <c r="I93" s="15"/>
    </row>
    <row r="94" spans="1:9" s="13" customFormat="1" ht="12.75">
      <c r="A94" s="15"/>
      <c r="B94" s="112"/>
      <c r="C94" s="106"/>
      <c r="D94" s="121"/>
      <c r="E94" s="108"/>
      <c r="F94" s="106"/>
      <c r="G94" s="109"/>
      <c r="H94" s="109"/>
      <c r="I94" s="15"/>
    </row>
    <row r="95" spans="1:9" s="13" customFormat="1" ht="12.75">
      <c r="A95" s="15"/>
      <c r="B95" s="112"/>
      <c r="C95" s="106"/>
      <c r="D95" s="121"/>
      <c r="E95" s="108"/>
      <c r="F95" s="106"/>
      <c r="G95" s="109"/>
      <c r="H95" s="109"/>
      <c r="I95" s="15"/>
    </row>
    <row r="96" spans="1:9" s="13" customFormat="1" ht="12.75">
      <c r="A96" s="15"/>
      <c r="B96" s="112"/>
      <c r="C96" s="106"/>
      <c r="D96" s="121"/>
      <c r="E96" s="108"/>
      <c r="F96" s="106"/>
      <c r="G96" s="109"/>
      <c r="H96" s="109"/>
      <c r="I96" s="15"/>
    </row>
    <row r="97" spans="1:9" s="13" customFormat="1" ht="12.75">
      <c r="A97" s="15"/>
      <c r="B97" s="112"/>
      <c r="C97" s="106"/>
      <c r="D97" s="121"/>
      <c r="E97" s="108"/>
      <c r="F97" s="106"/>
      <c r="G97" s="109"/>
      <c r="H97" s="109"/>
      <c r="I97" s="15"/>
    </row>
    <row r="98" spans="1:9" s="13" customFormat="1" ht="12.75">
      <c r="A98" s="15"/>
      <c r="B98" s="112"/>
      <c r="C98" s="106"/>
      <c r="D98" s="121"/>
      <c r="E98" s="108"/>
      <c r="F98" s="106"/>
      <c r="G98" s="109"/>
      <c r="H98" s="109"/>
      <c r="I98" s="15"/>
    </row>
    <row r="99" spans="1:9" s="13" customFormat="1" ht="12.75">
      <c r="A99" s="15"/>
      <c r="B99" s="112"/>
      <c r="C99" s="106"/>
      <c r="D99" s="121"/>
      <c r="E99" s="108"/>
      <c r="F99" s="106"/>
      <c r="G99" s="109"/>
      <c r="H99" s="109"/>
      <c r="I99" s="15"/>
    </row>
    <row r="100" spans="1:9" s="13" customFormat="1" ht="12.75">
      <c r="A100" s="15"/>
      <c r="B100" s="112"/>
      <c r="C100" s="106"/>
      <c r="D100" s="121"/>
      <c r="E100" s="108"/>
      <c r="F100" s="106"/>
      <c r="G100" s="109"/>
      <c r="H100" s="109"/>
      <c r="I100" s="15"/>
    </row>
    <row r="101" spans="1:9" s="13" customFormat="1" ht="12.75">
      <c r="A101" s="15"/>
      <c r="B101" s="112"/>
      <c r="C101" s="106"/>
      <c r="D101" s="121"/>
      <c r="E101" s="108"/>
      <c r="F101" s="106"/>
      <c r="G101" s="109"/>
      <c r="H101" s="109"/>
      <c r="I101" s="15"/>
    </row>
    <row r="102" spans="1:9" s="13" customFormat="1" ht="12.75">
      <c r="A102" s="15"/>
      <c r="B102" s="112"/>
      <c r="C102" s="106"/>
      <c r="D102" s="121"/>
      <c r="E102" s="108"/>
      <c r="F102" s="106"/>
      <c r="G102" s="109"/>
      <c r="H102" s="109"/>
      <c r="I102" s="15"/>
    </row>
    <row r="103" spans="1:9" s="13" customFormat="1" ht="12.75">
      <c r="A103" s="15"/>
      <c r="B103" s="112"/>
      <c r="C103" s="106"/>
      <c r="D103" s="121"/>
      <c r="E103" s="108"/>
      <c r="F103" s="106"/>
      <c r="G103" s="109"/>
      <c r="H103" s="109"/>
      <c r="I103" s="15"/>
    </row>
    <row r="104" spans="1:9" s="13" customFormat="1" ht="12.75">
      <c r="A104" s="15"/>
      <c r="B104" s="112"/>
      <c r="C104" s="106"/>
      <c r="D104" s="121"/>
      <c r="E104" s="108"/>
      <c r="F104" s="106"/>
      <c r="G104" s="109"/>
      <c r="H104" s="109"/>
      <c r="I104" s="15"/>
    </row>
    <row r="105" spans="1:9" s="13" customFormat="1" ht="12.75">
      <c r="A105" s="15"/>
      <c r="B105" s="112"/>
      <c r="C105" s="106"/>
      <c r="D105" s="121"/>
      <c r="E105" s="108"/>
      <c r="F105" s="106"/>
      <c r="G105" s="109"/>
      <c r="H105" s="109"/>
      <c r="I105" s="15"/>
    </row>
    <row r="106" spans="1:9" s="13" customFormat="1" ht="12.75">
      <c r="A106" s="15"/>
      <c r="B106" s="112"/>
      <c r="C106" s="106"/>
      <c r="D106" s="121"/>
      <c r="E106" s="108"/>
      <c r="F106" s="106"/>
      <c r="G106" s="109"/>
      <c r="H106" s="109"/>
      <c r="I106" s="15"/>
    </row>
    <row r="107" spans="1:9" s="13" customFormat="1" ht="12.75">
      <c r="A107" s="15"/>
      <c r="B107" s="112"/>
      <c r="C107" s="106"/>
      <c r="D107" s="121"/>
      <c r="E107" s="108"/>
      <c r="F107" s="106"/>
      <c r="G107" s="109"/>
      <c r="H107" s="109"/>
      <c r="I107" s="15"/>
    </row>
    <row r="108" spans="1:9" s="13" customFormat="1" ht="12.75">
      <c r="A108" s="15"/>
      <c r="B108" s="112"/>
      <c r="C108" s="106"/>
      <c r="D108" s="121"/>
      <c r="E108" s="108"/>
      <c r="F108" s="106"/>
      <c r="G108" s="109"/>
      <c r="H108" s="109"/>
      <c r="I108" s="15"/>
    </row>
    <row r="109" spans="1:9" s="13" customFormat="1" ht="12.75">
      <c r="A109" s="15"/>
      <c r="B109" s="112"/>
      <c r="C109" s="106"/>
      <c r="D109" s="121"/>
      <c r="E109" s="108"/>
      <c r="F109" s="106"/>
      <c r="G109" s="109"/>
      <c r="H109" s="109"/>
      <c r="I109" s="15"/>
    </row>
    <row r="110" spans="1:9" s="13" customFormat="1" ht="12.75">
      <c r="A110" s="15"/>
      <c r="B110" s="112"/>
      <c r="C110" s="106"/>
      <c r="D110" s="121"/>
      <c r="E110" s="108"/>
      <c r="F110" s="106"/>
      <c r="G110" s="109"/>
      <c r="H110" s="109"/>
      <c r="I110" s="15"/>
    </row>
    <row r="111" spans="1:9" s="13" customFormat="1" ht="12.75">
      <c r="A111" s="15"/>
      <c r="B111" s="112"/>
      <c r="C111" s="106"/>
      <c r="D111" s="121"/>
      <c r="E111" s="108"/>
      <c r="F111" s="106"/>
      <c r="G111" s="109"/>
      <c r="H111" s="109"/>
      <c r="I111" s="15"/>
    </row>
    <row r="112" spans="1:9" s="13" customFormat="1" ht="12.75">
      <c r="A112" s="15"/>
      <c r="B112" s="112"/>
      <c r="C112" s="106"/>
      <c r="D112" s="121"/>
      <c r="E112" s="108"/>
      <c r="F112" s="106"/>
      <c r="G112" s="109"/>
      <c r="H112" s="109"/>
      <c r="I112" s="15"/>
    </row>
    <row r="113" spans="1:9" s="13" customFormat="1" ht="12.75">
      <c r="A113" s="15"/>
      <c r="B113" s="112"/>
      <c r="C113" s="106"/>
      <c r="D113" s="121"/>
      <c r="E113" s="108"/>
      <c r="F113" s="106"/>
      <c r="G113" s="109"/>
      <c r="H113" s="109"/>
      <c r="I113" s="15"/>
    </row>
    <row r="114" spans="1:9" s="13" customFormat="1" ht="12.75">
      <c r="A114" s="15"/>
      <c r="B114" s="112"/>
      <c r="C114" s="106"/>
      <c r="D114" s="121"/>
      <c r="E114" s="108"/>
      <c r="F114" s="106"/>
      <c r="G114" s="109"/>
      <c r="H114" s="109"/>
      <c r="I114" s="15"/>
    </row>
    <row r="115" spans="1:9" s="13" customFormat="1" ht="12.75">
      <c r="A115" s="15"/>
      <c r="B115" s="112"/>
      <c r="C115" s="106"/>
      <c r="D115" s="121"/>
      <c r="E115" s="108"/>
      <c r="F115" s="106"/>
      <c r="G115" s="109"/>
      <c r="H115" s="109"/>
      <c r="I115" s="15"/>
    </row>
    <row r="116" spans="1:9" s="13" customFormat="1" ht="12.75">
      <c r="A116" s="15"/>
      <c r="B116" s="112"/>
      <c r="C116" s="106"/>
      <c r="D116" s="121"/>
      <c r="E116" s="108"/>
      <c r="F116" s="106"/>
      <c r="G116" s="109"/>
      <c r="H116" s="109"/>
      <c r="I116" s="15"/>
    </row>
    <row r="117" spans="1:9" s="13" customFormat="1" ht="12.75">
      <c r="A117" s="15"/>
      <c r="B117" s="112"/>
      <c r="C117" s="106"/>
      <c r="D117" s="121"/>
      <c r="E117" s="108"/>
      <c r="F117" s="106"/>
      <c r="G117" s="109"/>
      <c r="H117" s="109"/>
      <c r="I117" s="15"/>
    </row>
    <row r="118" spans="1:9" s="13" customFormat="1" ht="12.75">
      <c r="A118" s="15"/>
      <c r="B118" s="112"/>
      <c r="C118" s="106"/>
      <c r="D118" s="121"/>
      <c r="E118" s="108"/>
      <c r="F118" s="106"/>
      <c r="G118" s="109"/>
      <c r="H118" s="109"/>
      <c r="I118" s="15"/>
    </row>
    <row r="119" spans="1:9" s="13" customFormat="1" ht="12.75">
      <c r="A119" s="15"/>
      <c r="B119" s="112"/>
      <c r="C119" s="106"/>
      <c r="D119" s="121"/>
      <c r="E119" s="108"/>
      <c r="F119" s="106"/>
      <c r="G119" s="109"/>
      <c r="H119" s="109"/>
      <c r="I119" s="15"/>
    </row>
    <row r="120" spans="1:9" s="13" customFormat="1" ht="12.75">
      <c r="A120" s="15"/>
      <c r="B120" s="112"/>
      <c r="C120" s="106"/>
      <c r="D120" s="121"/>
      <c r="E120" s="108"/>
      <c r="F120" s="106"/>
      <c r="G120" s="109"/>
      <c r="H120" s="109"/>
      <c r="I120" s="15"/>
    </row>
    <row r="121" spans="1:9" s="13" customFormat="1" ht="12.75">
      <c r="A121" s="15"/>
      <c r="B121" s="112"/>
      <c r="C121" s="106"/>
      <c r="D121" s="121"/>
      <c r="E121" s="108"/>
      <c r="F121" s="106"/>
      <c r="G121" s="109"/>
      <c r="H121" s="109"/>
      <c r="I121" s="15"/>
    </row>
    <row r="122" spans="1:9" s="13" customFormat="1" ht="12.75">
      <c r="A122" s="15"/>
      <c r="B122" s="112"/>
      <c r="C122" s="106"/>
      <c r="D122" s="121"/>
      <c r="E122" s="108"/>
      <c r="F122" s="106"/>
      <c r="G122" s="109"/>
      <c r="H122" s="109"/>
      <c r="I122" s="15"/>
    </row>
    <row r="123" spans="1:9" s="13" customFormat="1" ht="12.75">
      <c r="A123" s="15"/>
      <c r="B123" s="112"/>
      <c r="C123" s="106"/>
      <c r="D123" s="121"/>
      <c r="E123" s="108"/>
      <c r="F123" s="106"/>
      <c r="G123" s="109"/>
      <c r="H123" s="109"/>
      <c r="I123" s="15"/>
    </row>
    <row r="124" spans="1:9" s="13" customFormat="1" ht="12.75">
      <c r="A124" s="15"/>
      <c r="B124" s="112"/>
      <c r="C124" s="106"/>
      <c r="D124" s="121"/>
      <c r="E124" s="108"/>
      <c r="F124" s="106"/>
      <c r="G124" s="109"/>
      <c r="H124" s="109"/>
      <c r="I124" s="15"/>
    </row>
    <row r="125" spans="1:9" s="13" customFormat="1" ht="12.75">
      <c r="A125" s="15"/>
      <c r="B125" s="112"/>
      <c r="C125" s="106"/>
      <c r="D125" s="121"/>
      <c r="E125" s="108"/>
      <c r="F125" s="106"/>
      <c r="G125" s="109"/>
      <c r="H125" s="109"/>
      <c r="I125" s="15"/>
    </row>
    <row r="126" spans="1:9" s="13" customFormat="1" ht="12.75">
      <c r="A126" s="15"/>
      <c r="B126" s="112"/>
      <c r="C126" s="106"/>
      <c r="D126" s="121"/>
      <c r="E126" s="108"/>
      <c r="F126" s="106"/>
      <c r="G126" s="109"/>
      <c r="H126" s="109"/>
      <c r="I126" s="15"/>
    </row>
    <row r="127" spans="1:9" s="13" customFormat="1" ht="12.75">
      <c r="A127" s="15"/>
      <c r="B127" s="112"/>
      <c r="C127" s="106"/>
      <c r="D127" s="121"/>
      <c r="E127" s="108"/>
      <c r="F127" s="106"/>
      <c r="G127" s="109"/>
      <c r="H127" s="109"/>
      <c r="I127" s="15"/>
    </row>
    <row r="128" spans="1:9" s="13" customFormat="1" ht="12.75">
      <c r="A128" s="15"/>
      <c r="B128" s="112"/>
      <c r="C128" s="106"/>
      <c r="D128" s="121"/>
      <c r="E128" s="108"/>
      <c r="F128" s="106"/>
      <c r="G128" s="109"/>
      <c r="H128" s="109"/>
      <c r="I128" s="15"/>
    </row>
    <row r="129" spans="1:9" s="13" customFormat="1" ht="12.75">
      <c r="A129" s="15"/>
      <c r="B129" s="112"/>
      <c r="C129" s="106"/>
      <c r="D129" s="121"/>
      <c r="E129" s="108"/>
      <c r="F129" s="106"/>
      <c r="G129" s="109"/>
      <c r="H129" s="109"/>
      <c r="I129" s="15"/>
    </row>
    <row r="130" spans="1:9" s="13" customFormat="1" ht="12.75">
      <c r="A130" s="15"/>
      <c r="B130" s="112"/>
      <c r="C130" s="106"/>
      <c r="D130" s="121"/>
      <c r="E130" s="108"/>
      <c r="F130" s="106"/>
      <c r="G130" s="109"/>
      <c r="H130" s="109"/>
      <c r="I130" s="15"/>
    </row>
    <row r="131" spans="1:9" s="13" customFormat="1" ht="12.75">
      <c r="A131" s="15"/>
      <c r="B131" s="112"/>
      <c r="C131" s="106"/>
      <c r="D131" s="121"/>
      <c r="E131" s="108"/>
      <c r="F131" s="106"/>
      <c r="G131" s="109"/>
      <c r="H131" s="109"/>
      <c r="I131" s="15"/>
    </row>
    <row r="132" spans="1:9" s="13" customFormat="1" ht="12.75">
      <c r="A132" s="15"/>
      <c r="B132" s="112"/>
      <c r="C132" s="106"/>
      <c r="D132" s="121"/>
      <c r="E132" s="108"/>
      <c r="F132" s="106"/>
      <c r="G132" s="109"/>
      <c r="H132" s="109"/>
      <c r="I132" s="15"/>
    </row>
    <row r="133" spans="1:9" s="13" customFormat="1" ht="12.75">
      <c r="A133" s="15"/>
      <c r="B133" s="112"/>
      <c r="C133" s="106"/>
      <c r="D133" s="121"/>
      <c r="E133" s="108"/>
      <c r="F133" s="106"/>
      <c r="G133" s="109"/>
      <c r="H133" s="109"/>
      <c r="I133" s="15"/>
    </row>
    <row r="134" spans="1:9" s="13" customFormat="1" ht="12.75">
      <c r="A134" s="15"/>
      <c r="B134" s="112"/>
      <c r="C134" s="106"/>
      <c r="D134" s="121"/>
      <c r="E134" s="108"/>
      <c r="F134" s="106"/>
      <c r="G134" s="109"/>
      <c r="H134" s="109"/>
      <c r="I134" s="15"/>
    </row>
    <row r="135" spans="1:9" s="13" customFormat="1" ht="12.75">
      <c r="A135" s="15"/>
      <c r="B135" s="112"/>
      <c r="C135" s="106"/>
      <c r="D135" s="121"/>
      <c r="E135" s="108"/>
      <c r="F135" s="106"/>
      <c r="G135" s="109"/>
      <c r="H135" s="109"/>
      <c r="I135" s="15"/>
    </row>
    <row r="136" spans="1:9" s="13" customFormat="1" ht="12.75">
      <c r="A136" s="15"/>
      <c r="B136" s="112"/>
      <c r="C136" s="106"/>
      <c r="D136" s="121"/>
      <c r="E136" s="108"/>
      <c r="F136" s="106"/>
      <c r="G136" s="109"/>
      <c r="H136" s="109"/>
      <c r="I136" s="15"/>
    </row>
    <row r="137" spans="1:9" s="13" customFormat="1" ht="12.75">
      <c r="A137" s="15"/>
      <c r="B137" s="112"/>
      <c r="C137" s="106"/>
      <c r="D137" s="121"/>
      <c r="E137" s="108"/>
      <c r="F137" s="106"/>
      <c r="G137" s="109"/>
      <c r="H137" s="109"/>
      <c r="I137" s="15"/>
    </row>
    <row r="138" spans="1:9" s="13" customFormat="1" ht="12.75">
      <c r="A138" s="15"/>
      <c r="B138" s="112"/>
      <c r="C138" s="106"/>
      <c r="D138" s="121"/>
      <c r="E138" s="108"/>
      <c r="F138" s="106"/>
      <c r="G138" s="109"/>
      <c r="H138" s="109"/>
      <c r="I138" s="15"/>
    </row>
    <row r="139" spans="1:9" s="13" customFormat="1" ht="12.75">
      <c r="A139" s="15"/>
      <c r="B139" s="112"/>
      <c r="C139" s="106"/>
      <c r="D139" s="121"/>
      <c r="E139" s="108"/>
      <c r="F139" s="106"/>
      <c r="G139" s="109"/>
      <c r="H139" s="109"/>
      <c r="I139" s="15"/>
    </row>
    <row r="140" spans="1:9" s="13" customFormat="1" ht="12.75">
      <c r="A140" s="15"/>
      <c r="B140" s="112"/>
      <c r="C140" s="106"/>
      <c r="D140" s="121"/>
      <c r="E140" s="108"/>
      <c r="F140" s="106"/>
      <c r="G140" s="109"/>
      <c r="H140" s="109"/>
      <c r="I140" s="15"/>
    </row>
    <row r="141" spans="1:9" s="13" customFormat="1" ht="12.75">
      <c r="A141" s="15"/>
      <c r="B141" s="112"/>
      <c r="C141" s="106"/>
      <c r="D141" s="121"/>
      <c r="E141" s="108"/>
      <c r="F141" s="106"/>
      <c r="G141" s="109"/>
      <c r="H141" s="109"/>
      <c r="I141" s="15"/>
    </row>
    <row r="142" spans="1:9" s="13" customFormat="1" ht="12.75">
      <c r="A142" s="15"/>
      <c r="B142" s="112"/>
      <c r="C142" s="106"/>
      <c r="D142" s="121"/>
      <c r="E142" s="108"/>
      <c r="F142" s="106"/>
      <c r="G142" s="109"/>
      <c r="H142" s="109"/>
      <c r="I142" s="15"/>
    </row>
    <row r="143" spans="1:9" s="13" customFormat="1" ht="12.75">
      <c r="A143" s="15"/>
      <c r="B143" s="112"/>
      <c r="C143" s="106"/>
      <c r="D143" s="121"/>
      <c r="E143" s="108"/>
      <c r="F143" s="106"/>
      <c r="G143" s="109"/>
      <c r="H143" s="109"/>
      <c r="I143" s="15"/>
    </row>
    <row r="144" spans="1:9" s="13" customFormat="1" ht="12.75">
      <c r="A144" s="15"/>
      <c r="B144" s="112"/>
      <c r="C144" s="106"/>
      <c r="D144" s="121"/>
      <c r="E144" s="108"/>
      <c r="F144" s="106"/>
      <c r="G144" s="109"/>
      <c r="H144" s="109"/>
      <c r="I144" s="15"/>
    </row>
    <row r="145" spans="1:9" s="13" customFormat="1" ht="12.75">
      <c r="A145" s="15"/>
      <c r="B145" s="112"/>
      <c r="C145" s="106"/>
      <c r="D145" s="121"/>
      <c r="E145" s="108"/>
      <c r="F145" s="106"/>
      <c r="G145" s="109"/>
      <c r="H145" s="109"/>
      <c r="I145" s="15"/>
    </row>
    <row r="146" spans="1:9" s="13" customFormat="1" ht="12.75">
      <c r="A146" s="15"/>
      <c r="B146" s="112"/>
      <c r="C146" s="106"/>
      <c r="D146" s="121"/>
      <c r="E146" s="108"/>
      <c r="F146" s="106"/>
      <c r="G146" s="109"/>
      <c r="H146" s="109"/>
      <c r="I146" s="15"/>
    </row>
    <row r="147" spans="1:9" s="13" customFormat="1" ht="12.75">
      <c r="A147" s="15"/>
      <c r="B147" s="112"/>
      <c r="C147" s="106"/>
      <c r="D147" s="121"/>
      <c r="E147" s="108"/>
      <c r="F147" s="106"/>
      <c r="G147" s="109"/>
      <c r="H147" s="109"/>
      <c r="I147" s="15"/>
    </row>
    <row r="148" spans="1:9" s="13" customFormat="1" ht="12.75">
      <c r="A148" s="15"/>
      <c r="B148" s="112"/>
      <c r="C148" s="106"/>
      <c r="D148" s="121"/>
      <c r="E148" s="108"/>
      <c r="F148" s="106"/>
      <c r="G148" s="109"/>
      <c r="H148" s="109"/>
      <c r="I148" s="15"/>
    </row>
    <row r="149" spans="1:9" s="13" customFormat="1" ht="12.75">
      <c r="A149" s="15"/>
      <c r="B149" s="112"/>
      <c r="C149" s="106"/>
      <c r="D149" s="121"/>
      <c r="E149" s="108"/>
      <c r="F149" s="106"/>
      <c r="G149" s="109"/>
      <c r="H149" s="109"/>
      <c r="I149" s="15"/>
    </row>
    <row r="150" spans="1:9" s="13" customFormat="1" ht="12.75">
      <c r="A150" s="15"/>
      <c r="B150" s="112"/>
      <c r="C150" s="106"/>
      <c r="D150" s="121"/>
      <c r="E150" s="108"/>
      <c r="F150" s="106"/>
      <c r="G150" s="109"/>
      <c r="H150" s="109"/>
      <c r="I150" s="15"/>
    </row>
    <row r="151" spans="1:9" s="13" customFormat="1" ht="12.75">
      <c r="A151" s="15"/>
      <c r="B151" s="112"/>
      <c r="C151" s="106"/>
      <c r="D151" s="121"/>
      <c r="E151" s="108"/>
      <c r="F151" s="106"/>
      <c r="G151" s="109"/>
      <c r="H151" s="109"/>
      <c r="I151" s="15"/>
    </row>
    <row r="152" spans="1:9" s="13" customFormat="1" ht="12.75">
      <c r="A152" s="15"/>
      <c r="B152" s="112"/>
      <c r="C152" s="106"/>
      <c r="D152" s="121"/>
      <c r="E152" s="108"/>
      <c r="F152" s="106"/>
      <c r="G152" s="109"/>
      <c r="H152" s="109"/>
      <c r="I152" s="15"/>
    </row>
    <row r="153" spans="1:9" s="13" customFormat="1" ht="12.75">
      <c r="A153" s="15"/>
      <c r="B153" s="112"/>
      <c r="C153" s="106"/>
      <c r="D153" s="121"/>
      <c r="E153" s="108"/>
      <c r="F153" s="106"/>
      <c r="G153" s="109"/>
      <c r="H153" s="109"/>
      <c r="I153" s="15"/>
    </row>
    <row r="154" spans="1:9" s="13" customFormat="1" ht="12.75">
      <c r="A154" s="15"/>
      <c r="B154" s="112"/>
      <c r="C154" s="106"/>
      <c r="D154" s="121"/>
      <c r="E154" s="108"/>
      <c r="F154" s="106"/>
      <c r="G154" s="109"/>
      <c r="H154" s="109"/>
      <c r="I154" s="15"/>
    </row>
    <row r="155" spans="1:9" s="13" customFormat="1" ht="12.75">
      <c r="A155" s="15"/>
      <c r="B155" s="112"/>
      <c r="C155" s="106"/>
      <c r="D155" s="121"/>
      <c r="E155" s="108"/>
      <c r="F155" s="106"/>
      <c r="G155" s="109"/>
      <c r="H155" s="109"/>
      <c r="I155" s="15"/>
    </row>
    <row r="156" spans="1:9" s="13" customFormat="1" ht="12.75">
      <c r="A156" s="15"/>
      <c r="B156" s="112"/>
      <c r="C156" s="106"/>
      <c r="D156" s="121"/>
      <c r="E156" s="108"/>
      <c r="F156" s="106"/>
      <c r="G156" s="109"/>
      <c r="H156" s="109"/>
      <c r="I156" s="15"/>
    </row>
    <row r="157" spans="1:9" s="13" customFormat="1" ht="12.75">
      <c r="A157" s="15"/>
      <c r="B157" s="112"/>
      <c r="C157" s="106"/>
      <c r="D157" s="121"/>
      <c r="E157" s="108"/>
      <c r="F157" s="106"/>
      <c r="G157" s="109"/>
      <c r="H157" s="109"/>
      <c r="I157" s="15"/>
    </row>
    <row r="158" spans="1:9" s="13" customFormat="1" ht="12.75">
      <c r="A158" s="15"/>
      <c r="B158" s="112"/>
      <c r="C158" s="106"/>
      <c r="D158" s="121"/>
      <c r="E158" s="108"/>
      <c r="F158" s="106"/>
      <c r="G158" s="109"/>
      <c r="H158" s="109"/>
      <c r="I158" s="15"/>
    </row>
    <row r="159" spans="1:9" s="13" customFormat="1" ht="12.75">
      <c r="A159" s="15"/>
      <c r="B159" s="112"/>
      <c r="C159" s="106"/>
      <c r="D159" s="121"/>
      <c r="E159" s="108"/>
      <c r="F159" s="106"/>
      <c r="G159" s="109"/>
      <c r="H159" s="109"/>
      <c r="I159" s="15"/>
    </row>
    <row r="160" spans="1:9" s="13" customFormat="1" ht="12.75">
      <c r="A160" s="15"/>
      <c r="B160" s="112"/>
      <c r="C160" s="106"/>
      <c r="D160" s="121"/>
      <c r="E160" s="108"/>
      <c r="F160" s="106"/>
      <c r="G160" s="109"/>
      <c r="H160" s="109"/>
      <c r="I160" s="15"/>
    </row>
    <row r="161" spans="1:9" s="13" customFormat="1" ht="12.75">
      <c r="A161" s="15"/>
      <c r="B161" s="112"/>
      <c r="C161" s="106"/>
      <c r="D161" s="121"/>
      <c r="E161" s="108"/>
      <c r="F161" s="106"/>
      <c r="G161" s="109"/>
      <c r="H161" s="109"/>
      <c r="I161" s="15"/>
    </row>
    <row r="162" spans="1:9" s="13" customFormat="1" ht="12.75">
      <c r="A162" s="15"/>
      <c r="B162" s="112"/>
      <c r="C162" s="106"/>
      <c r="D162" s="121"/>
      <c r="E162" s="108"/>
      <c r="F162" s="106"/>
      <c r="G162" s="109"/>
      <c r="H162" s="109"/>
      <c r="I162" s="15"/>
    </row>
    <row r="163" spans="1:9" s="13" customFormat="1" ht="12.75">
      <c r="A163" s="15"/>
      <c r="B163" s="112"/>
      <c r="C163" s="106"/>
      <c r="D163" s="121"/>
      <c r="E163" s="108"/>
      <c r="F163" s="106"/>
      <c r="G163" s="109"/>
      <c r="H163" s="109"/>
      <c r="I163" s="15"/>
    </row>
    <row r="164" spans="1:9" s="13" customFormat="1" ht="12.75">
      <c r="A164" s="15"/>
      <c r="B164" s="112"/>
      <c r="C164" s="106"/>
      <c r="D164" s="121"/>
      <c r="E164" s="108"/>
      <c r="F164" s="106"/>
      <c r="G164" s="109"/>
      <c r="H164" s="109"/>
      <c r="I164" s="15"/>
    </row>
    <row r="165" spans="1:9" s="13" customFormat="1" ht="12.75">
      <c r="A165" s="15"/>
      <c r="B165" s="112"/>
      <c r="C165" s="106"/>
      <c r="D165" s="121"/>
      <c r="E165" s="108"/>
      <c r="F165" s="106"/>
      <c r="G165" s="109"/>
      <c r="H165" s="109"/>
      <c r="I165" s="15"/>
    </row>
    <row r="166" spans="1:9" s="13" customFormat="1" ht="12.75">
      <c r="A166" s="15"/>
      <c r="B166" s="112"/>
      <c r="C166" s="106"/>
      <c r="D166" s="121"/>
      <c r="E166" s="108"/>
      <c r="F166" s="106"/>
      <c r="G166" s="109"/>
      <c r="H166" s="109"/>
      <c r="I166" s="15"/>
    </row>
    <row r="167" spans="1:9" s="13" customFormat="1" ht="12.75">
      <c r="A167" s="15"/>
      <c r="B167" s="112"/>
      <c r="C167" s="106"/>
      <c r="D167" s="121"/>
      <c r="E167" s="108"/>
      <c r="F167" s="106"/>
      <c r="G167" s="109"/>
      <c r="H167" s="109"/>
      <c r="I167" s="15"/>
    </row>
    <row r="168" spans="1:9" s="13" customFormat="1" ht="12.75">
      <c r="A168" s="15"/>
      <c r="B168" s="112"/>
      <c r="C168" s="106"/>
      <c r="D168" s="121"/>
      <c r="E168" s="108"/>
      <c r="F168" s="106"/>
      <c r="G168" s="109"/>
      <c r="H168" s="109"/>
      <c r="I168" s="15"/>
    </row>
    <row r="169" spans="1:9" s="13" customFormat="1" ht="12.75">
      <c r="A169" s="15"/>
      <c r="B169" s="112"/>
      <c r="C169" s="106"/>
      <c r="D169" s="121"/>
      <c r="E169" s="108"/>
      <c r="F169" s="106"/>
      <c r="G169" s="109"/>
      <c r="H169" s="109"/>
      <c r="I169" s="15"/>
    </row>
    <row r="170" spans="1:9" s="13" customFormat="1" ht="12.75">
      <c r="A170" s="15"/>
      <c r="B170" s="112"/>
      <c r="C170" s="106"/>
      <c r="D170" s="121"/>
      <c r="E170" s="108"/>
      <c r="F170" s="106"/>
      <c r="G170" s="109"/>
      <c r="H170" s="109"/>
      <c r="I170" s="15"/>
    </row>
    <row r="171" spans="1:9" s="13" customFormat="1" ht="12.75">
      <c r="A171" s="15"/>
      <c r="B171" s="112"/>
      <c r="C171" s="106"/>
      <c r="D171" s="121"/>
      <c r="E171" s="108"/>
      <c r="F171" s="106"/>
      <c r="G171" s="109"/>
      <c r="H171" s="109"/>
      <c r="I171" s="15"/>
    </row>
    <row r="172" spans="1:9" s="13" customFormat="1" ht="12.75">
      <c r="A172" s="15"/>
      <c r="B172" s="112"/>
      <c r="C172" s="106"/>
      <c r="D172" s="121"/>
      <c r="E172" s="108"/>
      <c r="F172" s="106"/>
      <c r="G172" s="109"/>
      <c r="H172" s="109"/>
      <c r="I172" s="15"/>
    </row>
    <row r="173" spans="1:9" s="13" customFormat="1" ht="12.75">
      <c r="A173" s="15"/>
      <c r="B173" s="112"/>
      <c r="C173" s="106"/>
      <c r="D173" s="121"/>
      <c r="E173" s="108"/>
      <c r="F173" s="106"/>
      <c r="G173" s="109"/>
      <c r="H173" s="109"/>
      <c r="I173" s="15"/>
    </row>
    <row r="174" spans="1:9" s="13" customFormat="1" ht="12.75">
      <c r="A174" s="15"/>
      <c r="B174" s="112"/>
      <c r="C174" s="106"/>
      <c r="D174" s="121"/>
      <c r="E174" s="108"/>
      <c r="F174" s="106"/>
      <c r="G174" s="109"/>
      <c r="H174" s="109"/>
      <c r="I174" s="15"/>
    </row>
    <row r="175" spans="1:9" s="13" customFormat="1" ht="12.75">
      <c r="A175" s="15"/>
      <c r="B175" s="112"/>
      <c r="C175" s="106"/>
      <c r="D175" s="121"/>
      <c r="E175" s="108"/>
      <c r="F175" s="106"/>
      <c r="G175" s="109"/>
      <c r="H175" s="109"/>
      <c r="I175" s="15"/>
    </row>
    <row r="176" spans="1:9" s="13" customFormat="1" ht="12.75">
      <c r="A176" s="15"/>
      <c r="B176" s="112"/>
      <c r="C176" s="106"/>
      <c r="D176" s="121"/>
      <c r="E176" s="108"/>
      <c r="F176" s="106"/>
      <c r="G176" s="109"/>
      <c r="H176" s="109"/>
      <c r="I176" s="15"/>
    </row>
    <row r="177" spans="1:9" s="13" customFormat="1" ht="12.75">
      <c r="A177" s="15"/>
      <c r="B177" s="112"/>
      <c r="C177" s="106"/>
      <c r="D177" s="121"/>
      <c r="E177" s="108"/>
      <c r="F177" s="106"/>
      <c r="G177" s="109"/>
      <c r="H177" s="109"/>
      <c r="I177" s="15"/>
    </row>
    <row r="178" spans="1:9" s="13" customFormat="1" ht="12.75">
      <c r="A178" s="15"/>
      <c r="B178" s="112"/>
      <c r="C178" s="106"/>
      <c r="D178" s="121"/>
      <c r="E178" s="108"/>
      <c r="F178" s="106"/>
      <c r="G178" s="109"/>
      <c r="H178" s="109"/>
      <c r="I178" s="15"/>
    </row>
    <row r="179" spans="1:9" s="13" customFormat="1" ht="12.75">
      <c r="A179" s="15"/>
      <c r="B179" s="112"/>
      <c r="C179" s="106"/>
      <c r="D179" s="121"/>
      <c r="E179" s="108"/>
      <c r="F179" s="106"/>
      <c r="G179" s="109"/>
      <c r="H179" s="109"/>
      <c r="I179" s="15"/>
    </row>
    <row r="180" spans="1:9" s="13" customFormat="1" ht="12.75">
      <c r="A180" s="15"/>
      <c r="B180" s="112"/>
      <c r="C180" s="106"/>
      <c r="D180" s="121"/>
      <c r="E180" s="108"/>
      <c r="F180" s="106"/>
      <c r="G180" s="109"/>
      <c r="H180" s="109"/>
      <c r="I180" s="15"/>
    </row>
    <row r="181" spans="1:9" s="13" customFormat="1" ht="12.75">
      <c r="A181" s="15"/>
      <c r="B181" s="112"/>
      <c r="C181" s="106"/>
      <c r="D181" s="121"/>
      <c r="E181" s="108"/>
      <c r="F181" s="106"/>
      <c r="G181" s="109"/>
      <c r="H181" s="109"/>
      <c r="I181" s="15"/>
    </row>
    <row r="182" spans="1:9" s="13" customFormat="1" ht="12.75">
      <c r="A182" s="15"/>
      <c r="B182" s="112"/>
      <c r="C182" s="106"/>
      <c r="D182" s="121"/>
      <c r="E182" s="108"/>
      <c r="F182" s="106"/>
      <c r="G182" s="109"/>
      <c r="H182" s="109"/>
      <c r="I182" s="15"/>
    </row>
    <row r="183" spans="1:9" s="13" customFormat="1" ht="12.75">
      <c r="A183" s="15"/>
      <c r="B183" s="112"/>
      <c r="C183" s="106"/>
      <c r="D183" s="121"/>
      <c r="E183" s="108"/>
      <c r="F183" s="106"/>
      <c r="G183" s="109"/>
      <c r="H183" s="109"/>
      <c r="I183" s="15"/>
    </row>
    <row r="184" spans="1:9" s="13" customFormat="1" ht="12.75">
      <c r="A184" s="15"/>
      <c r="B184" s="112"/>
      <c r="C184" s="106"/>
      <c r="D184" s="121"/>
      <c r="E184" s="108"/>
      <c r="F184" s="106"/>
      <c r="G184" s="109"/>
      <c r="H184" s="109"/>
      <c r="I184" s="15"/>
    </row>
    <row r="185" spans="1:9" s="13" customFormat="1" ht="12.75">
      <c r="A185" s="15"/>
      <c r="B185" s="112"/>
      <c r="C185" s="106"/>
      <c r="D185" s="121"/>
      <c r="E185" s="108"/>
      <c r="F185" s="106"/>
      <c r="G185" s="109"/>
      <c r="H185" s="109"/>
      <c r="I185" s="15"/>
    </row>
    <row r="186" spans="1:9" s="13" customFormat="1" ht="12.75">
      <c r="A186" s="15"/>
      <c r="B186" s="112"/>
      <c r="C186" s="106"/>
      <c r="D186" s="121"/>
      <c r="E186" s="108"/>
      <c r="F186" s="106"/>
      <c r="G186" s="109"/>
      <c r="H186" s="109"/>
      <c r="I186" s="15"/>
    </row>
    <row r="187" spans="1:9" s="13" customFormat="1" ht="12.75">
      <c r="A187" s="15"/>
      <c r="B187" s="112"/>
      <c r="C187" s="106"/>
      <c r="D187" s="121"/>
      <c r="E187" s="108"/>
      <c r="F187" s="106"/>
      <c r="G187" s="109"/>
      <c r="H187" s="109"/>
      <c r="I187" s="15"/>
    </row>
    <row r="188" spans="1:9" s="13" customFormat="1" ht="12.75">
      <c r="A188" s="15"/>
      <c r="B188" s="112"/>
      <c r="C188" s="106"/>
      <c r="D188" s="121"/>
      <c r="E188" s="108"/>
      <c r="F188" s="106"/>
      <c r="G188" s="109"/>
      <c r="H188" s="109"/>
      <c r="I188" s="15"/>
    </row>
    <row r="189" spans="1:9" s="13" customFormat="1" ht="12.75">
      <c r="A189" s="15"/>
      <c r="B189" s="112"/>
      <c r="C189" s="106"/>
      <c r="D189" s="121"/>
      <c r="E189" s="108"/>
      <c r="F189" s="106"/>
      <c r="G189" s="109"/>
      <c r="H189" s="109"/>
      <c r="I189" s="15"/>
    </row>
    <row r="190" spans="1:9" s="13" customFormat="1" ht="12.75">
      <c r="A190" s="15"/>
      <c r="B190" s="112"/>
      <c r="C190" s="106"/>
      <c r="D190" s="121"/>
      <c r="E190" s="108"/>
      <c r="F190" s="106"/>
      <c r="G190" s="109"/>
      <c r="H190" s="109"/>
      <c r="I190" s="15"/>
    </row>
    <row r="191" spans="1:9" s="13" customFormat="1" ht="12.75">
      <c r="A191" s="15"/>
      <c r="B191" s="112"/>
      <c r="C191" s="106"/>
      <c r="D191" s="121"/>
      <c r="E191" s="108"/>
      <c r="F191" s="106"/>
      <c r="G191" s="109"/>
      <c r="H191" s="109"/>
      <c r="I191" s="15"/>
    </row>
    <row r="192" spans="1:9" s="13" customFormat="1" ht="12.75">
      <c r="A192" s="15"/>
      <c r="B192" s="112"/>
      <c r="C192" s="106"/>
      <c r="D192" s="121"/>
      <c r="E192" s="108"/>
      <c r="F192" s="106"/>
      <c r="G192" s="109"/>
      <c r="H192" s="109"/>
      <c r="I192" s="15"/>
    </row>
    <row r="193" spans="1:9" s="13" customFormat="1" ht="12.75">
      <c r="A193" s="15"/>
      <c r="B193" s="112"/>
      <c r="C193" s="106"/>
      <c r="D193" s="121"/>
      <c r="E193" s="108"/>
      <c r="F193" s="106"/>
      <c r="G193" s="109"/>
      <c r="H193" s="109"/>
      <c r="I193" s="15"/>
    </row>
    <row r="194" spans="1:9" s="13" customFormat="1" ht="12.75">
      <c r="A194" s="15"/>
      <c r="B194" s="112"/>
      <c r="C194" s="106"/>
      <c r="D194" s="121"/>
      <c r="E194" s="108"/>
      <c r="F194" s="106"/>
      <c r="G194" s="109"/>
      <c r="H194" s="109"/>
      <c r="I194" s="15"/>
    </row>
    <row r="195" spans="1:9" s="13" customFormat="1" ht="12.75">
      <c r="A195" s="15"/>
      <c r="B195" s="112"/>
      <c r="C195" s="106"/>
      <c r="D195" s="121"/>
      <c r="E195" s="108"/>
      <c r="F195" s="106"/>
      <c r="G195" s="109"/>
      <c r="H195" s="109"/>
      <c r="I195" s="15"/>
    </row>
    <row r="196" spans="1:9" s="13" customFormat="1" ht="12.75">
      <c r="A196" s="15"/>
      <c r="B196" s="112"/>
      <c r="C196" s="106"/>
      <c r="D196" s="121"/>
      <c r="E196" s="108"/>
      <c r="F196" s="106"/>
      <c r="G196" s="109"/>
      <c r="H196" s="109"/>
      <c r="I196" s="15"/>
    </row>
    <row r="197" spans="1:9" s="13" customFormat="1" ht="12.75">
      <c r="A197" s="15"/>
      <c r="B197" s="112"/>
      <c r="C197" s="106"/>
      <c r="D197" s="121"/>
      <c r="E197" s="108"/>
      <c r="F197" s="106"/>
      <c r="G197" s="109"/>
      <c r="H197" s="109"/>
      <c r="I197" s="15"/>
    </row>
    <row r="198" spans="1:9" s="13" customFormat="1" ht="12.75">
      <c r="A198" s="15"/>
      <c r="B198" s="112"/>
      <c r="C198" s="106"/>
      <c r="D198" s="121"/>
      <c r="E198" s="108"/>
      <c r="F198" s="106"/>
      <c r="G198" s="109"/>
      <c r="H198" s="109"/>
      <c r="I198" s="15"/>
    </row>
    <row r="199" spans="1:9" s="13" customFormat="1" ht="12.75">
      <c r="A199" s="15"/>
      <c r="B199" s="112"/>
      <c r="C199" s="106"/>
      <c r="D199" s="121"/>
      <c r="E199" s="108"/>
      <c r="F199" s="106"/>
      <c r="G199" s="109"/>
      <c r="H199" s="109"/>
      <c r="I199" s="15"/>
    </row>
    <row r="200" spans="1:9" s="13" customFormat="1" ht="12.75">
      <c r="A200" s="15"/>
      <c r="B200" s="112"/>
      <c r="C200" s="106"/>
      <c r="D200" s="121"/>
      <c r="E200" s="108"/>
      <c r="F200" s="106"/>
      <c r="G200" s="109"/>
      <c r="H200" s="109"/>
      <c r="I200" s="15"/>
    </row>
    <row r="201" spans="1:9" s="13" customFormat="1" ht="12.75">
      <c r="A201" s="15"/>
      <c r="B201" s="112"/>
      <c r="C201" s="106"/>
      <c r="D201" s="121"/>
      <c r="E201" s="108"/>
      <c r="F201" s="106"/>
      <c r="G201" s="109"/>
      <c r="H201" s="109"/>
      <c r="I201" s="15"/>
    </row>
    <row r="202" spans="1:9" s="13" customFormat="1" ht="12.75">
      <c r="A202" s="15"/>
      <c r="B202" s="112"/>
      <c r="C202" s="106"/>
      <c r="D202" s="121"/>
      <c r="E202" s="108"/>
      <c r="F202" s="106"/>
      <c r="G202" s="109"/>
      <c r="H202" s="109"/>
      <c r="I202" s="15"/>
    </row>
    <row r="203" spans="1:9" s="13" customFormat="1" ht="12.75">
      <c r="A203" s="15"/>
      <c r="B203" s="112"/>
      <c r="C203" s="106"/>
      <c r="D203" s="121"/>
      <c r="E203" s="108"/>
      <c r="F203" s="106"/>
      <c r="G203" s="109"/>
      <c r="H203" s="109"/>
      <c r="I203" s="15"/>
    </row>
    <row r="204" spans="1:9" s="13" customFormat="1" ht="12.75">
      <c r="A204" s="15"/>
      <c r="B204" s="112"/>
      <c r="C204" s="106"/>
      <c r="D204" s="121"/>
      <c r="E204" s="108"/>
      <c r="F204" s="106"/>
      <c r="G204" s="109"/>
      <c r="H204" s="109"/>
      <c r="I204" s="15"/>
    </row>
    <row r="205" spans="1:9" s="13" customFormat="1" ht="12.75">
      <c r="A205" s="15"/>
      <c r="B205" s="112"/>
      <c r="C205" s="106"/>
      <c r="D205" s="121"/>
      <c r="E205" s="108"/>
      <c r="F205" s="106"/>
      <c r="G205" s="109"/>
      <c r="H205" s="109"/>
      <c r="I205" s="15"/>
    </row>
    <row r="206" spans="1:9" s="13" customFormat="1" ht="12.75">
      <c r="A206" s="15"/>
      <c r="B206" s="112"/>
      <c r="C206" s="106"/>
      <c r="D206" s="121"/>
      <c r="E206" s="108"/>
      <c r="F206" s="106"/>
      <c r="G206" s="109"/>
      <c r="H206" s="109"/>
      <c r="I206" s="15"/>
    </row>
    <row r="207" spans="1:9" s="13" customFormat="1" ht="12.75">
      <c r="A207" s="15"/>
      <c r="B207" s="112"/>
      <c r="C207" s="106"/>
      <c r="D207" s="121"/>
      <c r="E207" s="108"/>
      <c r="F207" s="106"/>
      <c r="G207" s="109"/>
      <c r="H207" s="109"/>
      <c r="I207" s="15"/>
    </row>
    <row r="208" spans="1:9" s="13" customFormat="1" ht="12.75">
      <c r="A208" s="15"/>
      <c r="B208" s="112"/>
      <c r="C208" s="106"/>
      <c r="D208" s="121"/>
      <c r="E208" s="108"/>
      <c r="F208" s="106"/>
      <c r="G208" s="109"/>
      <c r="H208" s="109"/>
      <c r="I208" s="15"/>
    </row>
    <row r="209" spans="1:9" s="13" customFormat="1" ht="12.75">
      <c r="A209" s="15"/>
      <c r="B209" s="112"/>
      <c r="C209" s="106"/>
      <c r="D209" s="121"/>
      <c r="E209" s="108"/>
      <c r="F209" s="106"/>
      <c r="G209" s="109"/>
      <c r="H209" s="109"/>
      <c r="I209" s="15"/>
    </row>
    <row r="210" spans="1:9" s="13" customFormat="1" ht="12.75">
      <c r="A210" s="15"/>
      <c r="B210" s="112"/>
      <c r="C210" s="106"/>
      <c r="D210" s="121"/>
      <c r="E210" s="108"/>
      <c r="F210" s="106"/>
      <c r="G210" s="109"/>
      <c r="H210" s="109"/>
      <c r="I210" s="15"/>
    </row>
    <row r="211" spans="1:9" s="13" customFormat="1" ht="12.75">
      <c r="A211" s="15"/>
      <c r="B211" s="112"/>
      <c r="C211" s="106"/>
      <c r="D211" s="121"/>
      <c r="E211" s="108"/>
      <c r="F211" s="106"/>
      <c r="G211" s="109"/>
      <c r="H211" s="109"/>
      <c r="I211" s="15"/>
    </row>
  </sheetData>
  <pageMargins left="0.78740157480314965" right="0.78740157480314965" top="0.78740157480314965" bottom="0.78740157480314965" header="0.51181102362204722" footer="0.51181102362204722"/>
  <pageSetup paperSize="9" firstPageNumber="0" orientation="portrait" horizontalDpi="300" verticalDpi="300" r:id="rId1"/>
  <headerFooter alignWithMargins="0">
    <oddFooter>&amp;C&amp;"Arial,obyčejné"&amp;9Stránka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TIT_ša</vt:lpstr>
      <vt:lpstr>Mat.šatny</vt:lpstr>
      <vt:lpstr>Sv_šat</vt:lpstr>
      <vt:lpstr>Spec_šatny</vt:lpstr>
      <vt:lpstr>Mat.šatny!Excel_BuiltIn_Print_Area_2</vt:lpstr>
      <vt:lpstr>Sv_šat!Excel_BuiltIn_Print_Area_3</vt:lpstr>
      <vt:lpstr>Mat.šatny!Názvy_tisku</vt:lpstr>
      <vt:lpstr>Mat.šatny!Oblast_tisku</vt:lpstr>
      <vt:lpstr>Spec_šatny!Oblast_tisku</vt:lpstr>
      <vt:lpstr>Sv_šat!Oblast_tisku</vt:lpstr>
      <vt:lpstr>TIT_ša!Oblast_tisku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revision>1</cp:revision>
  <cp:lastPrinted>2015-03-25T11:24:47Z</cp:lastPrinted>
  <dcterms:created xsi:type="dcterms:W3CDTF">2004-04-12T13:48:36Z</dcterms:created>
  <dcterms:modified xsi:type="dcterms:W3CDTF">2015-03-25T11:30:53Z</dcterms:modified>
</cp:coreProperties>
</file>